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4"/>
  </bookViews>
  <sheets>
    <sheet name="U18" sheetId="1" r:id="rId1"/>
    <sheet name="U14" sheetId="2" r:id="rId2"/>
    <sheet name="U12" sheetId="3" r:id="rId3"/>
    <sheet name="U10" sheetId="4" r:id="rId4"/>
    <sheet name="Web" sheetId="5" r:id="rId5"/>
  </sheets>
  <definedNames/>
  <calcPr fullCalcOnLoad="1"/>
</workbook>
</file>

<file path=xl/sharedStrings.xml><?xml version="1.0" encoding="utf-8"?>
<sst xmlns="http://schemas.openxmlformats.org/spreadsheetml/2006/main" count="1038" uniqueCount="293">
  <si>
    <t>Pos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</si>
  <si>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</si>
  <si>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</si>
  <si>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</si>
  <si>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</si>
  <si>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</si>
  <si>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</si>
  <si>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</si>
  <si>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</si>
  <si>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</si>
  <si>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</si>
  <si>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Name</t>
  </si>
  <si>
    <t>Pts</t>
  </si>
  <si>
    <t>S</t>
  </si>
  <si>
    <t>Hale Tournament</t>
  </si>
  <si>
    <t>T</t>
  </si>
  <si>
    <t>Verity Williams</t>
  </si>
  <si>
    <t>Sean Gilleran</t>
  </si>
  <si>
    <t>Christopher Boni</t>
  </si>
  <si>
    <t>Paul Oliver</t>
  </si>
  <si>
    <t>Rowan Ashwin</t>
  </si>
  <si>
    <t>James Hargrave</t>
  </si>
  <si>
    <t>11th</t>
  </si>
  <si>
    <t>12th</t>
  </si>
  <si>
    <t>13th</t>
  </si>
  <si>
    <t>14th</t>
  </si>
  <si>
    <t>Edwin Nie</t>
  </si>
  <si>
    <t>Amy Brown</t>
  </si>
  <si>
    <t>Veronica Williams</t>
  </si>
  <si>
    <t>John Moritz</t>
  </si>
  <si>
    <t>Melanie Chow</t>
  </si>
  <si>
    <t>Chirag Saroha</t>
  </si>
  <si>
    <t>Matthew Ng</t>
  </si>
  <si>
    <t>Chris Doukakis</t>
  </si>
  <si>
    <t>Thomas Edland</t>
  </si>
  <si>
    <t>Elliot Holland</t>
  </si>
  <si>
    <t>Yuta Aikawa</t>
  </si>
  <si>
    <t>Zeren Wang</t>
  </si>
  <si>
    <t>Michael Kuriawan</t>
  </si>
  <si>
    <t>Jesse Carolin-Unkovich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</si>
  <si>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</si>
  <si>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</si>
  <si>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</si>
  <si>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</si>
  <si>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</si>
  <si>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</si>
  <si>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</si>
  <si>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</si>
  <si>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</si>
  <si>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William Williams</t>
  </si>
  <si>
    <t>Darby Thurtell</t>
  </si>
  <si>
    <t>Thomas Pinnock</t>
  </si>
  <si>
    <t>Rocky Moses</t>
  </si>
  <si>
    <t>Elias Matsos</t>
  </si>
  <si>
    <t>Weimeng Weng</t>
  </si>
  <si>
    <t>Adrian Della Franca</t>
  </si>
  <si>
    <t>Steven Hamilton</t>
  </si>
  <si>
    <t>Timothy Soon</t>
  </si>
  <si>
    <t>Dylan D'Souza</t>
  </si>
  <si>
    <t>Sarah Moritz</t>
  </si>
  <si>
    <t>Daniel Radford</t>
  </si>
  <si>
    <t>Jack Weatherhead</t>
  </si>
  <si>
    <t>Adam Kelly</t>
  </si>
  <si>
    <t>Luke Liu</t>
  </si>
  <si>
    <t>Patrick Schurmann</t>
  </si>
  <si>
    <t>Kelvin Wong</t>
  </si>
  <si>
    <t>Jasper Hunt</t>
  </si>
  <si>
    <t>Jesse Kostera</t>
  </si>
  <si>
    <t>Cameron Chung</t>
  </si>
  <si>
    <t>Ali Abu Shamieh</t>
  </si>
  <si>
    <t>Simon Sherrington</t>
  </si>
  <si>
    <t>24th</t>
  </si>
  <si>
    <t>25th</t>
  </si>
  <si>
    <t>26th</t>
  </si>
  <si>
    <t>27th</t>
  </si>
  <si>
    <t>28th</t>
  </si>
  <si>
    <t>Caleb Thomas</t>
  </si>
  <si>
    <t>Sean Vettor</t>
  </si>
  <si>
    <t>James Edland</t>
  </si>
  <si>
    <t>Michael Papasergio</t>
  </si>
  <si>
    <t>George Carolin-Unkovich</t>
  </si>
  <si>
    <t>Tayla Wood</t>
  </si>
  <si>
    <t>Deriek Pijls</t>
  </si>
  <si>
    <t>Jacob Cameron</t>
  </si>
  <si>
    <t>Riley Tan</t>
  </si>
  <si>
    <t>Jack Kerrigan</t>
  </si>
  <si>
    <t>Daniel Polatajko</t>
  </si>
  <si>
    <t>Jack Matsos</t>
  </si>
  <si>
    <t>Daniel D'Angelo</t>
  </si>
  <si>
    <t>Wei Juen Lo</t>
  </si>
  <si>
    <t>Ryan Crisp</t>
  </si>
  <si>
    <t>Shihe Lim</t>
  </si>
  <si>
    <t>Leo Moses</t>
  </si>
  <si>
    <t>James Lawson</t>
  </si>
  <si>
    <t>David MacAulay</t>
  </si>
  <si>
    <t>Ryan Kovalevs</t>
  </si>
  <si>
    <t>Thomas Almeida</t>
  </si>
  <si>
    <t>Matthew Lawson</t>
  </si>
  <si>
    <t>Richard Postle</t>
  </si>
  <si>
    <t>Aaron Gillion</t>
  </si>
  <si>
    <t>Denzil Tran</t>
  </si>
  <si>
    <t>Scott Anderson</t>
  </si>
  <si>
    <t>Matthew Harding</t>
  </si>
  <si>
    <t>Sarah Soon</t>
  </si>
  <si>
    <t>First</t>
  </si>
  <si>
    <t>Second</t>
  </si>
  <si>
    <t>Third</t>
  </si>
  <si>
    <t>Prize</t>
  </si>
  <si>
    <t>Merit</t>
  </si>
  <si>
    <t>Easter Tournament</t>
  </si>
  <si>
    <t>Primary &amp; Secondary</t>
  </si>
  <si>
    <t>State Allegro</t>
  </si>
  <si>
    <t>State Juniors</t>
  </si>
  <si>
    <t>Willetton Tournament</t>
  </si>
  <si>
    <t>Midland Christain Blitz</t>
  </si>
  <si>
    <t>Christmas Tournament</t>
  </si>
  <si>
    <t>Calculations</t>
  </si>
  <si>
    <t>Abraham Roufail</t>
  </si>
  <si>
    <t>29th</t>
  </si>
  <si>
    <t>30th</t>
  </si>
  <si>
    <t>Marcus Tsaknis</t>
  </si>
  <si>
    <t>31st</t>
  </si>
  <si>
    <t>Zac Stacey</t>
  </si>
  <si>
    <t>32nd</t>
  </si>
  <si>
    <t>Hannah Edland</t>
  </si>
  <si>
    <t>Melissa Bauer</t>
  </si>
  <si>
    <t>33rd</t>
  </si>
  <si>
    <t>34th</t>
  </si>
  <si>
    <t>35th</t>
  </si>
  <si>
    <t>36th</t>
  </si>
  <si>
    <t>37th</t>
  </si>
  <si>
    <t>38th</t>
  </si>
  <si>
    <t>Hamish Paice</t>
  </si>
  <si>
    <t>Lisa Cartwright</t>
  </si>
  <si>
    <t>Lewis McCrae</t>
  </si>
  <si>
    <t>Jackson Bowen</t>
  </si>
  <si>
    <t>James Grylls</t>
  </si>
  <si>
    <t>Ben Edland</t>
  </si>
  <si>
    <t>James Brown</t>
  </si>
  <si>
    <t>Alexander Tsaknis</t>
  </si>
  <si>
    <t>Conner Fordham</t>
  </si>
  <si>
    <t>Sylvie Carolin-Unkovich</t>
  </si>
  <si>
    <t>Michael Zhou</t>
  </si>
  <si>
    <t>Ferris Xu</t>
  </si>
  <si>
    <t>Dane Pepper</t>
  </si>
  <si>
    <t>Ross Conner</t>
  </si>
  <si>
    <t>Rhys Weaver</t>
  </si>
  <si>
    <t>Daniel McDonald</t>
  </si>
  <si>
    <t>Joseph Thompson</t>
  </si>
  <si>
    <t>Benjamin Tran</t>
  </si>
  <si>
    <t>Lachlan McEwan</t>
  </si>
  <si>
    <t>Matthew Smith</t>
  </si>
  <si>
    <t>George Harding</t>
  </si>
  <si>
    <t>Julian Ng</t>
  </si>
  <si>
    <t>39th</t>
  </si>
  <si>
    <t>40th</t>
  </si>
  <si>
    <t>Shaun Chau</t>
  </si>
  <si>
    <t>Ryan Mabee</t>
  </si>
  <si>
    <t>41st</t>
  </si>
  <si>
    <t>42nd</t>
  </si>
  <si>
    <t>43rd</t>
  </si>
  <si>
    <t>44th</t>
  </si>
  <si>
    <t>45th</t>
  </si>
  <si>
    <t>Matthew Munroe</t>
  </si>
  <si>
    <t>Robert Pinnock</t>
  </si>
  <si>
    <t>Oliver Nuttall</t>
  </si>
  <si>
    <t>Neil Mabee</t>
  </si>
  <si>
    <t>Cameron Della Franca</t>
  </si>
  <si>
    <t>Lindsay Rhodes</t>
  </si>
  <si>
    <t>Dylan Foppa</t>
  </si>
  <si>
    <t>46th</t>
  </si>
  <si>
    <t>47th</t>
  </si>
  <si>
    <t>48th</t>
  </si>
  <si>
    <t>49th</t>
  </si>
  <si>
    <t>50th</t>
  </si>
  <si>
    <t>Mitchell Robinson</t>
  </si>
  <si>
    <t>Julian Giustiniano</t>
  </si>
  <si>
    <t>Scott Berryman</t>
  </si>
  <si>
    <t>Lucas Roosenall</t>
  </si>
  <si>
    <t>Jack Blair</t>
  </si>
  <si>
    <t>51st</t>
  </si>
  <si>
    <t>52nd</t>
  </si>
  <si>
    <t>53rd</t>
  </si>
  <si>
    <t>Samaul Imperial</t>
  </si>
  <si>
    <t>Jacob Roosenall</t>
  </si>
  <si>
    <t>Fraser Johnson</t>
  </si>
  <si>
    <t>54th</t>
  </si>
  <si>
    <t>Oliver Guazzelli</t>
  </si>
  <si>
    <t>Taiga Yano</t>
  </si>
  <si>
    <t>Darren Chan</t>
  </si>
  <si>
    <t>55th</t>
  </si>
  <si>
    <t>56th</t>
  </si>
  <si>
    <t>57th</t>
  </si>
  <si>
    <t>58th</t>
  </si>
  <si>
    <t>59th</t>
  </si>
  <si>
    <t>60th</t>
  </si>
  <si>
    <t>Jaidyn Mallia</t>
  </si>
  <si>
    <t>Brendan Mayer</t>
  </si>
  <si>
    <t>Jake Scheide</t>
  </si>
  <si>
    <t>Benjamin Chan</t>
  </si>
  <si>
    <t>Lachlan Walling</t>
  </si>
  <si>
    <t>James Hool</t>
  </si>
  <si>
    <t>Spencer Pope</t>
  </si>
  <si>
    <t>Thomas Pilgram</t>
  </si>
  <si>
    <t>61st</t>
  </si>
  <si>
    <t>62nd</t>
  </si>
  <si>
    <t>UNDER 10</t>
  </si>
  <si>
    <t>UNDER 14</t>
  </si>
  <si>
    <t>UNDER 12</t>
  </si>
  <si>
    <t>UNDER 18</t>
  </si>
  <si>
    <t>Edik Gilmetdinov</t>
  </si>
  <si>
    <t>Matthew Arnold</t>
  </si>
  <si>
    <t>Shyam Balaji</t>
  </si>
  <si>
    <t>Adam Tynas</t>
  </si>
  <si>
    <t>Benjamin Stevens-Tran</t>
  </si>
  <si>
    <t>Nemonja Stepanovic</t>
  </si>
  <si>
    <t>Ryan Sam</t>
  </si>
  <si>
    <t>Liam Kearney</t>
  </si>
  <si>
    <t>Michael Lee</t>
  </si>
  <si>
    <t>Rachel Weaver</t>
  </si>
  <si>
    <t>Meng-Houng Seet</t>
  </si>
  <si>
    <t>Jordan Lilburne</t>
  </si>
  <si>
    <t>Arjun Chau</t>
  </si>
  <si>
    <t>Alex Shin</t>
  </si>
  <si>
    <t>Arjun Balaji</t>
  </si>
  <si>
    <t>63rd</t>
  </si>
  <si>
    <t>Jang Jegatheva Radheya</t>
  </si>
  <si>
    <t>Natasha Brown</t>
  </si>
  <si>
    <t>Rachel Brown</t>
  </si>
  <si>
    <t>64th</t>
  </si>
  <si>
    <t>65th</t>
  </si>
  <si>
    <t>66th</t>
  </si>
  <si>
    <t>67th</t>
  </si>
  <si>
    <t>Luther Gordon</t>
  </si>
  <si>
    <t>68th</t>
  </si>
  <si>
    <t>Ciaran Fereday</t>
  </si>
  <si>
    <t>69th</t>
  </si>
  <si>
    <t>Austin Sinour</t>
  </si>
  <si>
    <t>70th</t>
  </si>
  <si>
    <t>Dominic McKinnon</t>
  </si>
  <si>
    <t>71st</t>
  </si>
  <si>
    <t>Matthew Ashworth</t>
  </si>
  <si>
    <t>72nd</t>
  </si>
  <si>
    <t>Angus Proudfoot</t>
  </si>
  <si>
    <t>73rd</t>
  </si>
  <si>
    <t>Christophorus Djatmiko</t>
  </si>
  <si>
    <t>Jack O'Donnell</t>
  </si>
  <si>
    <t>Vaughan Green Berger</t>
  </si>
  <si>
    <t>Saket Kuberl</t>
  </si>
  <si>
    <t>Lonnie Beale</t>
  </si>
  <si>
    <t>Simon Walman</t>
  </si>
  <si>
    <t>Matthew Wozniuk</t>
  </si>
  <si>
    <t>Michael Xie</t>
  </si>
  <si>
    <t>Ryan Fleming</t>
  </si>
  <si>
    <t>Rowan Koch</t>
  </si>
  <si>
    <t>Scott Coffee</t>
  </si>
  <si>
    <t>Alex Choi</t>
  </si>
  <si>
    <t>Nathan Cowley Cooper</t>
  </si>
  <si>
    <t>Luke Ossevoort</t>
  </si>
  <si>
    <t>Christian Harding</t>
  </si>
  <si>
    <t>74th</t>
  </si>
  <si>
    <t>75th</t>
  </si>
  <si>
    <t>76th</t>
  </si>
  <si>
    <t>77th</t>
  </si>
  <si>
    <t>78th</t>
  </si>
  <si>
    <t>Cullum Hughes</t>
  </si>
  <si>
    <t>Henrey Mills</t>
  </si>
  <si>
    <t>Kalyb Cross</t>
  </si>
  <si>
    <t>Daniel Kuilenburg</t>
  </si>
  <si>
    <t>Sam Wolters</t>
  </si>
  <si>
    <t>Liam Love</t>
  </si>
  <si>
    <t>79th</t>
  </si>
  <si>
    <t>80th</t>
  </si>
  <si>
    <t>81st</t>
  </si>
  <si>
    <t>82nd</t>
  </si>
  <si>
    <t>Daniel Yeung</t>
  </si>
  <si>
    <t>Eli Joye</t>
  </si>
  <si>
    <t>Jack Toohey</t>
  </si>
  <si>
    <t>83rd</t>
  </si>
  <si>
    <t>Eli Greaves</t>
  </si>
  <si>
    <t>Jordan Coppard</t>
  </si>
  <si>
    <t>Peter Lieback</t>
  </si>
  <si>
    <t>Matthew Conners</t>
  </si>
  <si>
    <t>Jessica D'Margo</t>
  </si>
  <si>
    <t>David Handojo</t>
  </si>
  <si>
    <t>Patrick Olofsson</t>
  </si>
  <si>
    <t>84th</t>
  </si>
  <si>
    <t>Thomas Chapman</t>
  </si>
  <si>
    <t>85th</t>
  </si>
  <si>
    <t>Aaron Yong</t>
  </si>
  <si>
    <t>86th</t>
  </si>
  <si>
    <t>Shami Mohdar</t>
  </si>
  <si>
    <t>87th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</si>
</sst>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13</xdr:col>
      <xdr:colOff>1714500</xdr:colOff>
      <xdr:row>7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457200" y="123825"/>
          <a:ext cx="10277475" cy="1209675"/>
        </a:xfrm>
        <a:prstGeom prst="rect"/>
        <a:noFill/>
      </xdr:spPr>
      <xdr:txBody>
        <a:bodyPr fromWordArt="1" wrap="none">
          <a:prstTxWarp prst="textWave4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FF"/>
              </a:solidFill>
              <a:latin typeface="Arial Black"/>
              <a:cs typeface="Arial Black"/>
            </a:rPr>
            <a:t>2007 CAWA JUNIOR GP STANDINGS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zoomScale="132" zoomScaleNormal="132" workbookViewId="0" topLeftCell="A1">
      <pane ySplit="2" topLeftCell="BM3" activePane="bottomLeft" state="frozen"/>
      <selection pane="topLeft" activeCell="D1" sqref="D1"/>
      <selection pane="bottomLeft" activeCell="B3" sqref="B3:B17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8.7109375" style="1" customWidth="1"/>
    <col min="4" max="4" width="2.7109375" style="1" customWidth="1"/>
    <col min="5" max="5" width="5.7109375" style="1" customWidth="1"/>
    <col min="6" max="6" width="10.7109375" style="1" customWidth="1"/>
    <col min="7" max="7" width="5.7109375" style="1" customWidth="1"/>
    <col min="8" max="8" width="2.710937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2.7109375" style="1" customWidth="1"/>
    <col min="13" max="13" width="5.7109375" style="1" customWidth="1"/>
    <col min="14" max="14" width="10.7109375" style="1" customWidth="1"/>
    <col min="15" max="15" width="5.7109375" style="1" customWidth="1"/>
    <col min="16" max="16" width="2.7109375" style="1" customWidth="1"/>
    <col min="17" max="17" width="5.7109375" style="1" customWidth="1"/>
    <col min="18" max="18" width="10.7109375" style="1" customWidth="1"/>
    <col min="19" max="19" width="6.7109375" style="1" customWidth="1"/>
    <col min="20" max="20" width="2.7109375" style="1" customWidth="1"/>
    <col min="21" max="21" width="5.8515625" style="1" customWidth="1"/>
    <col min="22" max="22" width="10.7109375" style="1" customWidth="1"/>
    <col min="23" max="23" width="5.8515625" style="1" customWidth="1"/>
    <col min="24" max="24" width="2.7109375" style="1" customWidth="1"/>
    <col min="25" max="25" width="5.57421875" style="1" customWidth="1"/>
    <col min="26" max="26" width="10.7109375" style="1" customWidth="1"/>
    <col min="27" max="27" width="5.7109375" style="1" customWidth="1"/>
    <col min="28" max="28" width="2.7109375" style="1" customWidth="1"/>
    <col min="29" max="29" width="5.8515625" style="1" customWidth="1"/>
    <col min="30" max="30" width="10.7109375" style="1" customWidth="1"/>
    <col min="31" max="31" width="5.8515625" style="1" customWidth="1"/>
    <col min="32" max="32" width="2.7109375" style="1" customWidth="1"/>
    <col min="33" max="33" width="5.7109375" style="1" customWidth="1"/>
    <col min="34" max="34" width="10.7109375" style="1" customWidth="1"/>
    <col min="35" max="35" width="5.8515625" style="1" customWidth="1"/>
    <col min="36" max="36" width="2.7109375" style="1" customWidth="1"/>
    <col min="37" max="16384" width="9.140625" style="1" customWidth="1"/>
  </cols>
  <sheetData>
    <row r="1" spans="5:40" ht="12.75">
      <c r="E1" s="9" t="s">
        <v>14</v>
      </c>
      <c r="F1" s="9"/>
      <c r="G1" s="9"/>
      <c r="I1" s="9" t="s">
        <v>109</v>
      </c>
      <c r="J1" s="9"/>
      <c r="K1" s="9"/>
      <c r="L1" s="4"/>
      <c r="M1" s="9" t="s">
        <v>110</v>
      </c>
      <c r="N1" s="9"/>
      <c r="O1" s="9"/>
      <c r="P1" s="4"/>
      <c r="Q1" s="9" t="s">
        <v>111</v>
      </c>
      <c r="R1" s="9"/>
      <c r="S1" s="9"/>
      <c r="U1" s="9" t="s">
        <v>112</v>
      </c>
      <c r="V1" s="9"/>
      <c r="W1" s="9"/>
      <c r="Y1" s="9" t="s">
        <v>113</v>
      </c>
      <c r="Z1" s="9"/>
      <c r="AA1" s="9"/>
      <c r="AC1" s="9" t="s">
        <v>114</v>
      </c>
      <c r="AD1" s="9"/>
      <c r="AE1" s="9"/>
      <c r="AG1" s="9" t="s">
        <v>115</v>
      </c>
      <c r="AH1" s="9"/>
      <c r="AI1" s="9"/>
      <c r="AK1" s="8" t="s">
        <v>116</v>
      </c>
      <c r="AL1" s="8"/>
      <c r="AM1" s="8"/>
      <c r="AN1" s="7"/>
    </row>
    <row r="2" spans="1:35" ht="12.75">
      <c r="A2" s="2" t="s">
        <v>0</v>
      </c>
      <c r="B2" s="2" t="s">
        <v>11</v>
      </c>
      <c r="C2" s="2" t="s">
        <v>12</v>
      </c>
      <c r="D2" s="2"/>
      <c r="E2" s="2" t="s">
        <v>13</v>
      </c>
      <c r="F2" s="3" t="s">
        <v>107</v>
      </c>
      <c r="G2" s="2" t="s">
        <v>15</v>
      </c>
      <c r="H2" s="2"/>
      <c r="I2" s="2" t="s">
        <v>13</v>
      </c>
      <c r="J2" s="3" t="s">
        <v>107</v>
      </c>
      <c r="K2" s="2" t="s">
        <v>15</v>
      </c>
      <c r="L2" s="3"/>
      <c r="M2" s="2" t="s">
        <v>13</v>
      </c>
      <c r="N2" s="3" t="s">
        <v>107</v>
      </c>
      <c r="O2" s="2" t="s">
        <v>15</v>
      </c>
      <c r="P2" s="3"/>
      <c r="Q2" s="2" t="s">
        <v>13</v>
      </c>
      <c r="R2" s="3" t="s">
        <v>107</v>
      </c>
      <c r="S2" s="2" t="s">
        <v>15</v>
      </c>
      <c r="U2" s="2" t="s">
        <v>13</v>
      </c>
      <c r="V2" s="3" t="s">
        <v>107</v>
      </c>
      <c r="W2" s="2" t="s">
        <v>15</v>
      </c>
      <c r="Y2" s="2" t="s">
        <v>13</v>
      </c>
      <c r="Z2" s="3" t="s">
        <v>107</v>
      </c>
      <c r="AA2" s="2" t="s">
        <v>15</v>
      </c>
      <c r="AC2" s="2" t="s">
        <v>13</v>
      </c>
      <c r="AD2" s="3" t="s">
        <v>107</v>
      </c>
      <c r="AE2" s="2" t="s">
        <v>15</v>
      </c>
      <c r="AG2" s="2" t="s">
        <v>13</v>
      </c>
      <c r="AH2" s="3" t="s">
        <v>107</v>
      </c>
      <c r="AI2" s="2" t="s">
        <v>15</v>
      </c>
    </row>
    <row r="3" spans="1:39" ht="12.75">
      <c r="A3" s="2" t="s">
        <v>1</v>
      </c>
      <c r="B3" s="1" t="s">
        <v>18</v>
      </c>
      <c r="C3" s="6">
        <f aca="true" t="shared" si="0" ref="C3:C17">SUM(AK3:AM3)</f>
        <v>97</v>
      </c>
      <c r="E3" s="5"/>
      <c r="F3" s="1" t="s">
        <v>106</v>
      </c>
      <c r="G3" s="1">
        <f aca="true" t="shared" si="1" ref="G3:G17">SUM(E3)*2</f>
        <v>0</v>
      </c>
      <c r="I3" s="5">
        <v>6</v>
      </c>
      <c r="J3" s="3" t="s">
        <v>104</v>
      </c>
      <c r="K3" s="1">
        <f aca="true" t="shared" si="2" ref="K3:K17">SUM(I3)*2</f>
        <v>12</v>
      </c>
      <c r="L3" s="5"/>
      <c r="M3" s="5">
        <v>5.5</v>
      </c>
      <c r="N3" s="1" t="s">
        <v>104</v>
      </c>
      <c r="O3" s="1">
        <f aca="true" t="shared" si="3" ref="O3:O17">SUM(M3)*2</f>
        <v>11</v>
      </c>
      <c r="Q3" s="5">
        <v>6</v>
      </c>
      <c r="R3" s="1" t="s">
        <v>104</v>
      </c>
      <c r="S3" s="1">
        <f aca="true" t="shared" si="4" ref="S3:S17">SUM(Q3)*2</f>
        <v>12</v>
      </c>
      <c r="U3" s="5">
        <v>6</v>
      </c>
      <c r="W3" s="1">
        <f aca="true" t="shared" si="5" ref="W3:W17">SUM(U3)*4</f>
        <v>24</v>
      </c>
      <c r="Y3" s="5">
        <v>6</v>
      </c>
      <c r="Z3" s="1" t="s">
        <v>104</v>
      </c>
      <c r="AA3" s="1">
        <f aca="true" t="shared" si="6" ref="AA3:AA17">SUM(Y3)*2</f>
        <v>12</v>
      </c>
      <c r="AC3" s="5"/>
      <c r="AD3" s="1" t="s">
        <v>105</v>
      </c>
      <c r="AE3" s="1">
        <f aca="true" t="shared" si="7" ref="AE3:AE17">SUM(AC3)*2</f>
        <v>0</v>
      </c>
      <c r="AG3" s="5">
        <v>7</v>
      </c>
      <c r="AI3" s="1">
        <f aca="true" t="shared" si="8" ref="AI3:AI17">SUM(AG3)*2</f>
        <v>14</v>
      </c>
      <c r="AK3" s="1">
        <f aca="true" t="shared" si="9" ref="AK3:AK17">COUNT(E3,I3,M3,Q3,U3,Y3,AC3,AG3)*2</f>
        <v>12</v>
      </c>
      <c r="AL3" s="6">
        <f aca="true" t="shared" si="10" ref="AL3:AL17">SUM(E3+I3+M3+Q3+Y3+AG3)*2</f>
        <v>61</v>
      </c>
      <c r="AM3" s="1">
        <f aca="true" t="shared" si="11" ref="AM3:AM17">SUM(U3)*4+AE3</f>
        <v>24</v>
      </c>
    </row>
    <row r="4" spans="1:39" ht="12.75">
      <c r="A4" s="2" t="s">
        <v>2</v>
      </c>
      <c r="B4" s="1" t="s">
        <v>16</v>
      </c>
      <c r="C4" s="6">
        <f t="shared" si="0"/>
        <v>66</v>
      </c>
      <c r="E4" s="5">
        <v>4.5</v>
      </c>
      <c r="F4" s="1" t="s">
        <v>104</v>
      </c>
      <c r="G4" s="1">
        <f t="shared" si="1"/>
        <v>9</v>
      </c>
      <c r="I4" s="5"/>
      <c r="J4" s="3" t="s">
        <v>106</v>
      </c>
      <c r="K4" s="1">
        <f t="shared" si="2"/>
        <v>0</v>
      </c>
      <c r="L4" s="5"/>
      <c r="M4" s="5">
        <v>4.5</v>
      </c>
      <c r="N4" s="1" t="s">
        <v>105</v>
      </c>
      <c r="O4" s="1">
        <f t="shared" si="3"/>
        <v>9</v>
      </c>
      <c r="Q4" s="5">
        <v>4</v>
      </c>
      <c r="R4" s="1" t="s">
        <v>106</v>
      </c>
      <c r="S4" s="1">
        <f t="shared" si="4"/>
        <v>8</v>
      </c>
      <c r="U4" s="5">
        <v>2</v>
      </c>
      <c r="W4" s="1">
        <f t="shared" si="5"/>
        <v>8</v>
      </c>
      <c r="Y4" s="5">
        <v>6</v>
      </c>
      <c r="Z4" s="1" t="s">
        <v>105</v>
      </c>
      <c r="AA4" s="1">
        <f t="shared" si="6"/>
        <v>12</v>
      </c>
      <c r="AC4" s="5"/>
      <c r="AE4" s="1">
        <f t="shared" si="7"/>
        <v>0</v>
      </c>
      <c r="AG4" s="5">
        <v>4</v>
      </c>
      <c r="AI4" s="1">
        <f t="shared" si="8"/>
        <v>8</v>
      </c>
      <c r="AK4" s="1">
        <f t="shared" si="9"/>
        <v>12</v>
      </c>
      <c r="AL4" s="6">
        <f t="shared" si="10"/>
        <v>46</v>
      </c>
      <c r="AM4" s="1">
        <f t="shared" si="11"/>
        <v>8</v>
      </c>
    </row>
    <row r="5" spans="1:39" ht="12.75">
      <c r="A5" s="2" t="s">
        <v>3</v>
      </c>
      <c r="B5" s="1" t="s">
        <v>144</v>
      </c>
      <c r="C5" s="6">
        <f t="shared" si="0"/>
        <v>47</v>
      </c>
      <c r="G5" s="1">
        <f t="shared" si="1"/>
        <v>0</v>
      </c>
      <c r="J5" s="3"/>
      <c r="K5" s="1">
        <f t="shared" si="2"/>
        <v>0</v>
      </c>
      <c r="L5" s="3"/>
      <c r="M5" s="5">
        <v>3</v>
      </c>
      <c r="O5" s="1">
        <f t="shared" si="3"/>
        <v>6</v>
      </c>
      <c r="Q5" s="5"/>
      <c r="S5" s="1">
        <f t="shared" si="4"/>
        <v>0</v>
      </c>
      <c r="U5" s="5">
        <v>3</v>
      </c>
      <c r="W5" s="1">
        <f t="shared" si="5"/>
        <v>12</v>
      </c>
      <c r="Y5" s="5">
        <v>3</v>
      </c>
      <c r="AA5" s="1">
        <f t="shared" si="6"/>
        <v>6</v>
      </c>
      <c r="AC5" s="5">
        <v>3</v>
      </c>
      <c r="AE5" s="1">
        <f t="shared" si="7"/>
        <v>6</v>
      </c>
      <c r="AG5" s="5">
        <v>3.5</v>
      </c>
      <c r="AI5" s="1">
        <f t="shared" si="8"/>
        <v>7</v>
      </c>
      <c r="AK5" s="1">
        <f t="shared" si="9"/>
        <v>10</v>
      </c>
      <c r="AL5" s="6">
        <f t="shared" si="10"/>
        <v>19</v>
      </c>
      <c r="AM5" s="1">
        <f t="shared" si="11"/>
        <v>18</v>
      </c>
    </row>
    <row r="6" spans="1:39" ht="12.75">
      <c r="A6" s="2" t="s">
        <v>4</v>
      </c>
      <c r="B6" s="1" t="s">
        <v>26</v>
      </c>
      <c r="C6" s="6">
        <f t="shared" si="0"/>
        <v>44</v>
      </c>
      <c r="E6" s="5"/>
      <c r="G6" s="1">
        <f t="shared" si="1"/>
        <v>0</v>
      </c>
      <c r="I6" s="5">
        <v>5</v>
      </c>
      <c r="J6" s="3" t="s">
        <v>105</v>
      </c>
      <c r="K6" s="1">
        <f t="shared" si="2"/>
        <v>10</v>
      </c>
      <c r="L6" s="5"/>
      <c r="M6" s="5"/>
      <c r="O6" s="1">
        <f t="shared" si="3"/>
        <v>0</v>
      </c>
      <c r="Q6" s="5"/>
      <c r="S6" s="1">
        <f t="shared" si="4"/>
        <v>0</v>
      </c>
      <c r="U6" s="5">
        <v>4</v>
      </c>
      <c r="W6" s="1">
        <f t="shared" si="5"/>
        <v>16</v>
      </c>
      <c r="Y6" s="5"/>
      <c r="AA6" s="1">
        <f t="shared" si="6"/>
        <v>0</v>
      </c>
      <c r="AC6" s="5">
        <v>6</v>
      </c>
      <c r="AD6" s="1" t="s">
        <v>104</v>
      </c>
      <c r="AE6" s="1">
        <f t="shared" si="7"/>
        <v>12</v>
      </c>
      <c r="AG6" s="5"/>
      <c r="AI6" s="1">
        <f t="shared" si="8"/>
        <v>0</v>
      </c>
      <c r="AK6" s="1">
        <f t="shared" si="9"/>
        <v>6</v>
      </c>
      <c r="AL6" s="6">
        <f t="shared" si="10"/>
        <v>10</v>
      </c>
      <c r="AM6" s="1">
        <f t="shared" si="11"/>
        <v>28</v>
      </c>
    </row>
    <row r="7" spans="1:39" ht="12.75">
      <c r="A7" s="2" t="s">
        <v>5</v>
      </c>
      <c r="B7" s="1" t="s">
        <v>212</v>
      </c>
      <c r="C7" s="6">
        <f t="shared" si="0"/>
        <v>28</v>
      </c>
      <c r="E7" s="5"/>
      <c r="G7" s="1">
        <f t="shared" si="1"/>
        <v>0</v>
      </c>
      <c r="J7" s="3"/>
      <c r="K7" s="1">
        <f t="shared" si="2"/>
        <v>0</v>
      </c>
      <c r="L7" s="3"/>
      <c r="O7" s="1">
        <f t="shared" si="3"/>
        <v>0</v>
      </c>
      <c r="Q7" s="5"/>
      <c r="S7" s="1">
        <f t="shared" si="4"/>
        <v>0</v>
      </c>
      <c r="U7" s="5">
        <v>6.5</v>
      </c>
      <c r="W7" s="1">
        <f t="shared" si="5"/>
        <v>26</v>
      </c>
      <c r="Y7" s="5"/>
      <c r="AA7" s="1">
        <f t="shared" si="6"/>
        <v>0</v>
      </c>
      <c r="AC7" s="5"/>
      <c r="AE7" s="1">
        <f t="shared" si="7"/>
        <v>0</v>
      </c>
      <c r="AG7" s="5"/>
      <c r="AI7" s="1">
        <f t="shared" si="8"/>
        <v>0</v>
      </c>
      <c r="AK7" s="1">
        <f t="shared" si="9"/>
        <v>2</v>
      </c>
      <c r="AL7" s="6">
        <f t="shared" si="10"/>
        <v>0</v>
      </c>
      <c r="AM7" s="1">
        <f t="shared" si="11"/>
        <v>26</v>
      </c>
    </row>
    <row r="8" spans="1:39" ht="12.75">
      <c r="A8" s="2" t="s">
        <v>6</v>
      </c>
      <c r="B8" s="1" t="s">
        <v>17</v>
      </c>
      <c r="C8" s="6">
        <f t="shared" si="0"/>
        <v>27</v>
      </c>
      <c r="E8" s="5">
        <v>3.5</v>
      </c>
      <c r="F8" s="1" t="s">
        <v>105</v>
      </c>
      <c r="G8" s="1">
        <f t="shared" si="1"/>
        <v>7</v>
      </c>
      <c r="I8" s="5"/>
      <c r="J8" s="3"/>
      <c r="K8" s="1">
        <f t="shared" si="2"/>
        <v>0</v>
      </c>
      <c r="L8" s="5"/>
      <c r="M8" s="5"/>
      <c r="O8" s="1">
        <f t="shared" si="3"/>
        <v>0</v>
      </c>
      <c r="Q8" s="5"/>
      <c r="S8" s="1">
        <f t="shared" si="4"/>
        <v>0</v>
      </c>
      <c r="U8" s="5">
        <v>4</v>
      </c>
      <c r="W8" s="1">
        <f t="shared" si="5"/>
        <v>16</v>
      </c>
      <c r="Y8" s="5"/>
      <c r="AA8" s="1">
        <f t="shared" si="6"/>
        <v>0</v>
      </c>
      <c r="AC8" s="5"/>
      <c r="AE8" s="1">
        <f t="shared" si="7"/>
        <v>0</v>
      </c>
      <c r="AG8" s="5"/>
      <c r="AI8" s="1">
        <f t="shared" si="8"/>
        <v>0</v>
      </c>
      <c r="AK8" s="1">
        <f t="shared" si="9"/>
        <v>4</v>
      </c>
      <c r="AL8" s="6">
        <f t="shared" si="10"/>
        <v>7</v>
      </c>
      <c r="AM8" s="1">
        <f t="shared" si="11"/>
        <v>16</v>
      </c>
    </row>
    <row r="9" spans="1:39" ht="12.75">
      <c r="A9" s="2" t="s">
        <v>7</v>
      </c>
      <c r="B9" s="1" t="s">
        <v>210</v>
      </c>
      <c r="C9" s="6">
        <f t="shared" si="0"/>
        <v>26</v>
      </c>
      <c r="E9" s="5"/>
      <c r="G9" s="1">
        <f t="shared" si="1"/>
        <v>0</v>
      </c>
      <c r="J9" s="3"/>
      <c r="K9" s="1">
        <f t="shared" si="2"/>
        <v>0</v>
      </c>
      <c r="L9" s="3"/>
      <c r="O9" s="1">
        <f t="shared" si="3"/>
        <v>0</v>
      </c>
      <c r="Q9" s="5"/>
      <c r="S9" s="1">
        <f t="shared" si="4"/>
        <v>0</v>
      </c>
      <c r="U9" s="5">
        <v>6</v>
      </c>
      <c r="W9" s="1">
        <f t="shared" si="5"/>
        <v>24</v>
      </c>
      <c r="Y9" s="5"/>
      <c r="AA9" s="1">
        <f t="shared" si="6"/>
        <v>0</v>
      </c>
      <c r="AC9" s="5"/>
      <c r="AE9" s="1">
        <f t="shared" si="7"/>
        <v>0</v>
      </c>
      <c r="AG9" s="5"/>
      <c r="AI9" s="1">
        <f t="shared" si="8"/>
        <v>0</v>
      </c>
      <c r="AK9" s="1">
        <f t="shared" si="9"/>
        <v>2</v>
      </c>
      <c r="AL9" s="6">
        <f t="shared" si="10"/>
        <v>0</v>
      </c>
      <c r="AM9" s="1">
        <f t="shared" si="11"/>
        <v>24</v>
      </c>
    </row>
    <row r="10" spans="1:39" ht="12.75">
      <c r="A10" s="2" t="s">
        <v>8</v>
      </c>
      <c r="B10" s="1" t="s">
        <v>21</v>
      </c>
      <c r="C10" s="6">
        <f t="shared" si="0"/>
        <v>24</v>
      </c>
      <c r="E10" s="5">
        <v>1</v>
      </c>
      <c r="G10" s="1">
        <f t="shared" si="1"/>
        <v>2</v>
      </c>
      <c r="I10" s="5">
        <v>0</v>
      </c>
      <c r="J10" s="3"/>
      <c r="K10" s="1">
        <f t="shared" si="2"/>
        <v>0</v>
      </c>
      <c r="L10" s="5"/>
      <c r="M10" s="5">
        <v>1</v>
      </c>
      <c r="O10" s="1">
        <f t="shared" si="3"/>
        <v>2</v>
      </c>
      <c r="Q10" s="5">
        <v>1</v>
      </c>
      <c r="S10" s="1">
        <f t="shared" si="4"/>
        <v>2</v>
      </c>
      <c r="U10" s="5">
        <v>0</v>
      </c>
      <c r="W10" s="1">
        <f t="shared" si="5"/>
        <v>0</v>
      </c>
      <c r="Y10" s="5"/>
      <c r="AA10" s="1">
        <f t="shared" si="6"/>
        <v>0</v>
      </c>
      <c r="AC10" s="5"/>
      <c r="AE10" s="1">
        <f t="shared" si="7"/>
        <v>0</v>
      </c>
      <c r="AG10" s="5">
        <v>3</v>
      </c>
      <c r="AI10" s="1">
        <f t="shared" si="8"/>
        <v>6</v>
      </c>
      <c r="AK10" s="1">
        <f t="shared" si="9"/>
        <v>12</v>
      </c>
      <c r="AL10" s="6">
        <f t="shared" si="10"/>
        <v>12</v>
      </c>
      <c r="AM10" s="1">
        <f t="shared" si="11"/>
        <v>0</v>
      </c>
    </row>
    <row r="11" spans="1:39" ht="12.75">
      <c r="A11" s="2" t="s">
        <v>9</v>
      </c>
      <c r="B11" s="1" t="s">
        <v>245</v>
      </c>
      <c r="C11" s="6">
        <f t="shared" si="0"/>
        <v>24</v>
      </c>
      <c r="G11" s="1">
        <f t="shared" si="1"/>
        <v>0</v>
      </c>
      <c r="J11" s="3"/>
      <c r="K11" s="1">
        <f t="shared" si="2"/>
        <v>0</v>
      </c>
      <c r="L11" s="3"/>
      <c r="O11" s="1">
        <f t="shared" si="3"/>
        <v>0</v>
      </c>
      <c r="Q11" s="5"/>
      <c r="S11" s="1">
        <f t="shared" si="4"/>
        <v>0</v>
      </c>
      <c r="U11" s="5"/>
      <c r="W11" s="1">
        <f t="shared" si="5"/>
        <v>0</v>
      </c>
      <c r="Y11" s="5">
        <v>3.5</v>
      </c>
      <c r="Z11" s="1" t="s">
        <v>106</v>
      </c>
      <c r="AA11" s="1">
        <f t="shared" si="6"/>
        <v>7</v>
      </c>
      <c r="AC11" s="5">
        <v>2</v>
      </c>
      <c r="AE11" s="1">
        <f t="shared" si="7"/>
        <v>4</v>
      </c>
      <c r="AG11" s="5">
        <v>3.5</v>
      </c>
      <c r="AI11" s="1">
        <f t="shared" si="8"/>
        <v>7</v>
      </c>
      <c r="AK11" s="1">
        <f t="shared" si="9"/>
        <v>6</v>
      </c>
      <c r="AL11" s="6">
        <f t="shared" si="10"/>
        <v>14</v>
      </c>
      <c r="AM11" s="1">
        <f t="shared" si="11"/>
        <v>4</v>
      </c>
    </row>
    <row r="12" spans="1:39" ht="12.75">
      <c r="A12" s="2" t="s">
        <v>10</v>
      </c>
      <c r="B12" s="1" t="s">
        <v>211</v>
      </c>
      <c r="C12" s="6">
        <f t="shared" si="0"/>
        <v>20</v>
      </c>
      <c r="E12" s="5"/>
      <c r="G12" s="1">
        <f t="shared" si="1"/>
        <v>0</v>
      </c>
      <c r="J12" s="3"/>
      <c r="K12" s="1">
        <f t="shared" si="2"/>
        <v>0</v>
      </c>
      <c r="L12" s="3"/>
      <c r="O12" s="1">
        <f t="shared" si="3"/>
        <v>0</v>
      </c>
      <c r="Q12" s="5"/>
      <c r="S12" s="1">
        <f t="shared" si="4"/>
        <v>0</v>
      </c>
      <c r="U12" s="5">
        <v>4.5</v>
      </c>
      <c r="W12" s="1">
        <f t="shared" si="5"/>
        <v>18</v>
      </c>
      <c r="Y12" s="5"/>
      <c r="AA12" s="1">
        <f t="shared" si="6"/>
        <v>0</v>
      </c>
      <c r="AC12" s="5"/>
      <c r="AE12" s="1">
        <f t="shared" si="7"/>
        <v>0</v>
      </c>
      <c r="AG12" s="5"/>
      <c r="AI12" s="1">
        <f t="shared" si="8"/>
        <v>0</v>
      </c>
      <c r="AK12" s="1">
        <f t="shared" si="9"/>
        <v>2</v>
      </c>
      <c r="AL12" s="6">
        <f t="shared" si="10"/>
        <v>0</v>
      </c>
      <c r="AM12" s="1">
        <f t="shared" si="11"/>
        <v>18</v>
      </c>
    </row>
    <row r="13" spans="1:39" ht="12.75">
      <c r="A13" s="2" t="s">
        <v>22</v>
      </c>
      <c r="B13" s="1" t="s">
        <v>188</v>
      </c>
      <c r="C13" s="6">
        <f t="shared" si="0"/>
        <v>16</v>
      </c>
      <c r="E13" s="5"/>
      <c r="G13" s="1">
        <f t="shared" si="1"/>
        <v>0</v>
      </c>
      <c r="J13" s="3"/>
      <c r="K13" s="1">
        <f t="shared" si="2"/>
        <v>0</v>
      </c>
      <c r="L13" s="3"/>
      <c r="O13" s="1">
        <f t="shared" si="3"/>
        <v>0</v>
      </c>
      <c r="Q13" s="5">
        <v>1</v>
      </c>
      <c r="S13" s="1">
        <f t="shared" si="4"/>
        <v>2</v>
      </c>
      <c r="U13" s="5"/>
      <c r="W13" s="1">
        <f t="shared" si="5"/>
        <v>0</v>
      </c>
      <c r="Y13" s="5"/>
      <c r="AA13" s="1">
        <f t="shared" si="6"/>
        <v>0</v>
      </c>
      <c r="AC13" s="5"/>
      <c r="AE13" s="1">
        <f t="shared" si="7"/>
        <v>0</v>
      </c>
      <c r="AG13" s="5">
        <v>5</v>
      </c>
      <c r="AI13" s="1">
        <f t="shared" si="8"/>
        <v>10</v>
      </c>
      <c r="AK13" s="1">
        <f t="shared" si="9"/>
        <v>4</v>
      </c>
      <c r="AL13" s="6">
        <f t="shared" si="10"/>
        <v>12</v>
      </c>
      <c r="AM13" s="1">
        <f t="shared" si="11"/>
        <v>0</v>
      </c>
    </row>
    <row r="14" spans="1:39" ht="12.75">
      <c r="A14" s="2" t="s">
        <v>23</v>
      </c>
      <c r="B14" s="1" t="s">
        <v>19</v>
      </c>
      <c r="C14" s="6">
        <f t="shared" si="0"/>
        <v>6</v>
      </c>
      <c r="E14" s="5">
        <v>2</v>
      </c>
      <c r="G14" s="1">
        <f t="shared" si="1"/>
        <v>4</v>
      </c>
      <c r="I14" s="5"/>
      <c r="J14" s="3"/>
      <c r="K14" s="1">
        <f t="shared" si="2"/>
        <v>0</v>
      </c>
      <c r="L14" s="5"/>
      <c r="M14" s="5"/>
      <c r="O14" s="1">
        <f t="shared" si="3"/>
        <v>0</v>
      </c>
      <c r="Q14" s="5"/>
      <c r="S14" s="1">
        <f t="shared" si="4"/>
        <v>0</v>
      </c>
      <c r="U14" s="5"/>
      <c r="W14" s="1">
        <f t="shared" si="5"/>
        <v>0</v>
      </c>
      <c r="Y14" s="5"/>
      <c r="AA14" s="1">
        <f t="shared" si="6"/>
        <v>0</v>
      </c>
      <c r="AC14" s="5"/>
      <c r="AE14" s="1">
        <f t="shared" si="7"/>
        <v>0</v>
      </c>
      <c r="AG14" s="5"/>
      <c r="AI14" s="1">
        <f t="shared" si="8"/>
        <v>0</v>
      </c>
      <c r="AK14" s="1">
        <f t="shared" si="9"/>
        <v>2</v>
      </c>
      <c r="AL14" s="6">
        <f t="shared" si="10"/>
        <v>4</v>
      </c>
      <c r="AM14" s="1">
        <f t="shared" si="11"/>
        <v>0</v>
      </c>
    </row>
    <row r="15" spans="1:39" ht="12.75">
      <c r="A15" s="2" t="s">
        <v>24</v>
      </c>
      <c r="B15" s="1" t="s">
        <v>249</v>
      </c>
      <c r="C15" s="6">
        <f t="shared" si="0"/>
        <v>6</v>
      </c>
      <c r="G15" s="1">
        <f t="shared" si="1"/>
        <v>0</v>
      </c>
      <c r="J15" s="3"/>
      <c r="K15" s="1">
        <f t="shared" si="2"/>
        <v>0</v>
      </c>
      <c r="L15" s="3"/>
      <c r="O15" s="1">
        <f t="shared" si="3"/>
        <v>0</v>
      </c>
      <c r="Q15" s="5"/>
      <c r="S15" s="1">
        <f t="shared" si="4"/>
        <v>0</v>
      </c>
      <c r="U15" s="5"/>
      <c r="W15" s="1">
        <f t="shared" si="5"/>
        <v>0</v>
      </c>
      <c r="Y15" s="5"/>
      <c r="AA15" s="1">
        <f t="shared" si="6"/>
        <v>0</v>
      </c>
      <c r="AC15" s="5">
        <v>2</v>
      </c>
      <c r="AE15" s="1">
        <f t="shared" si="7"/>
        <v>4</v>
      </c>
      <c r="AG15" s="5"/>
      <c r="AI15" s="1">
        <f t="shared" si="8"/>
        <v>0</v>
      </c>
      <c r="AK15" s="1">
        <f t="shared" si="9"/>
        <v>2</v>
      </c>
      <c r="AL15" s="6">
        <f t="shared" si="10"/>
        <v>0</v>
      </c>
      <c r="AM15" s="1">
        <f t="shared" si="11"/>
        <v>4</v>
      </c>
    </row>
    <row r="16" spans="1:39" ht="12.75">
      <c r="A16" s="2" t="s">
        <v>25</v>
      </c>
      <c r="B16" s="1" t="s">
        <v>20</v>
      </c>
      <c r="C16" s="6">
        <f t="shared" si="0"/>
        <v>4</v>
      </c>
      <c r="E16" s="5">
        <v>1</v>
      </c>
      <c r="G16" s="1">
        <f t="shared" si="1"/>
        <v>2</v>
      </c>
      <c r="I16" s="5"/>
      <c r="J16" s="3"/>
      <c r="K16" s="1">
        <f t="shared" si="2"/>
        <v>0</v>
      </c>
      <c r="L16" s="5"/>
      <c r="M16" s="5"/>
      <c r="O16" s="1">
        <f t="shared" si="3"/>
        <v>0</v>
      </c>
      <c r="Q16" s="5"/>
      <c r="S16" s="1">
        <f t="shared" si="4"/>
        <v>0</v>
      </c>
      <c r="U16" s="5"/>
      <c r="W16" s="1">
        <f t="shared" si="5"/>
        <v>0</v>
      </c>
      <c r="Y16" s="5"/>
      <c r="AA16" s="1">
        <f t="shared" si="6"/>
        <v>0</v>
      </c>
      <c r="AC16" s="5"/>
      <c r="AE16" s="1">
        <f t="shared" si="7"/>
        <v>0</v>
      </c>
      <c r="AG16" s="5"/>
      <c r="AI16" s="1">
        <f t="shared" si="8"/>
        <v>0</v>
      </c>
      <c r="AK16" s="1">
        <f t="shared" si="9"/>
        <v>2</v>
      </c>
      <c r="AL16" s="6">
        <f t="shared" si="10"/>
        <v>2</v>
      </c>
      <c r="AM16" s="1">
        <f t="shared" si="11"/>
        <v>0</v>
      </c>
    </row>
    <row r="17" spans="1:39" ht="12.75">
      <c r="A17" s="2" t="s">
        <v>40</v>
      </c>
      <c r="B17" s="1" t="s">
        <v>246</v>
      </c>
      <c r="C17" s="6">
        <f t="shared" si="0"/>
        <v>4</v>
      </c>
      <c r="G17" s="1">
        <f t="shared" si="1"/>
        <v>0</v>
      </c>
      <c r="J17" s="3"/>
      <c r="K17" s="1">
        <f t="shared" si="2"/>
        <v>0</v>
      </c>
      <c r="L17" s="3"/>
      <c r="O17" s="1">
        <f t="shared" si="3"/>
        <v>0</v>
      </c>
      <c r="Q17" s="5"/>
      <c r="S17" s="1">
        <f t="shared" si="4"/>
        <v>0</v>
      </c>
      <c r="U17" s="5"/>
      <c r="W17" s="1">
        <f t="shared" si="5"/>
        <v>0</v>
      </c>
      <c r="Y17" s="5">
        <v>1</v>
      </c>
      <c r="AA17" s="1">
        <f t="shared" si="6"/>
        <v>2</v>
      </c>
      <c r="AC17" s="5"/>
      <c r="AE17" s="1">
        <f t="shared" si="7"/>
        <v>0</v>
      </c>
      <c r="AG17" s="5"/>
      <c r="AI17" s="1">
        <f t="shared" si="8"/>
        <v>0</v>
      </c>
      <c r="AK17" s="1">
        <f t="shared" si="9"/>
        <v>2</v>
      </c>
      <c r="AL17" s="6">
        <f t="shared" si="10"/>
        <v>2</v>
      </c>
      <c r="AM17" s="1">
        <f t="shared" si="11"/>
        <v>0</v>
      </c>
    </row>
    <row r="18" ht="12.75">
      <c r="A18" s="2"/>
    </row>
  </sheetData>
  <mergeCells count="9">
    <mergeCell ref="AK1:AM1"/>
    <mergeCell ref="E1:G1"/>
    <mergeCell ref="I1:K1"/>
    <mergeCell ref="M1:O1"/>
    <mergeCell ref="Q1:S1"/>
    <mergeCell ref="U1:W1"/>
    <mergeCell ref="Y1:AA1"/>
    <mergeCell ref="AC1:AE1"/>
    <mergeCell ref="AG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="132" zoomScaleNormal="132" workbookViewId="0" topLeftCell="A1">
      <pane ySplit="2" topLeftCell="BM10" activePane="bottomLeft" state="frozen"/>
      <selection pane="topLeft" activeCell="A1" sqref="A1:IV16384"/>
      <selection pane="bottomLeft" activeCell="B3" sqref="B3:B28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8.7109375" style="1" customWidth="1"/>
    <col min="4" max="4" width="2.7109375" style="1" customWidth="1"/>
    <col min="5" max="5" width="5.7109375" style="1" customWidth="1"/>
    <col min="6" max="6" width="10.7109375" style="1" customWidth="1"/>
    <col min="7" max="7" width="5.7109375" style="1" customWidth="1"/>
    <col min="8" max="8" width="2.710937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2.7109375" style="1" customWidth="1"/>
    <col min="13" max="13" width="5.7109375" style="1" customWidth="1"/>
    <col min="14" max="14" width="10.7109375" style="1" customWidth="1"/>
    <col min="15" max="15" width="5.7109375" style="1" customWidth="1"/>
    <col min="16" max="16" width="2.57421875" style="1" customWidth="1"/>
    <col min="17" max="17" width="5.7109375" style="1" customWidth="1"/>
    <col min="18" max="18" width="10.7109375" style="1" customWidth="1"/>
    <col min="19" max="19" width="5.7109375" style="1" customWidth="1"/>
    <col min="20" max="20" width="2.7109375" style="1" customWidth="1"/>
    <col min="21" max="21" width="5.8515625" style="1" customWidth="1"/>
    <col min="22" max="22" width="10.7109375" style="1" customWidth="1"/>
    <col min="23" max="23" width="5.7109375" style="1" customWidth="1"/>
    <col min="24" max="24" width="2.7109375" style="1" customWidth="1"/>
    <col min="25" max="25" width="5.7109375" style="1" customWidth="1"/>
    <col min="26" max="26" width="10.7109375" style="1" customWidth="1"/>
    <col min="27" max="27" width="5.8515625" style="1" customWidth="1"/>
    <col min="28" max="28" width="2.7109375" style="1" customWidth="1"/>
    <col min="29" max="29" width="5.8515625" style="1" customWidth="1"/>
    <col min="30" max="30" width="10.7109375" style="1" customWidth="1"/>
    <col min="31" max="31" width="5.8515625" style="1" customWidth="1"/>
    <col min="32" max="32" width="2.7109375" style="1" customWidth="1"/>
    <col min="33" max="33" width="5.8515625" style="1" customWidth="1"/>
    <col min="34" max="34" width="10.7109375" style="1" customWidth="1"/>
    <col min="35" max="35" width="5.8515625" style="1" customWidth="1"/>
    <col min="36" max="36" width="2.7109375" style="1" customWidth="1"/>
    <col min="37" max="16384" width="9.140625" style="1" customWidth="1"/>
  </cols>
  <sheetData>
    <row r="1" spans="5:39" ht="12.75">
      <c r="E1" s="9" t="s">
        <v>14</v>
      </c>
      <c r="F1" s="9"/>
      <c r="G1" s="9"/>
      <c r="I1" s="9" t="s">
        <v>109</v>
      </c>
      <c r="J1" s="9"/>
      <c r="K1" s="9"/>
      <c r="L1" s="4"/>
      <c r="M1" s="9" t="s">
        <v>110</v>
      </c>
      <c r="N1" s="9"/>
      <c r="O1" s="9"/>
      <c r="P1" s="4"/>
      <c r="Q1" s="9" t="s">
        <v>111</v>
      </c>
      <c r="R1" s="9"/>
      <c r="S1" s="9"/>
      <c r="U1" s="9" t="s">
        <v>112</v>
      </c>
      <c r="V1" s="9"/>
      <c r="W1" s="9"/>
      <c r="Y1" s="9" t="s">
        <v>113</v>
      </c>
      <c r="Z1" s="9"/>
      <c r="AA1" s="9"/>
      <c r="AC1" s="9" t="s">
        <v>114</v>
      </c>
      <c r="AD1" s="9"/>
      <c r="AE1" s="9"/>
      <c r="AG1" s="9" t="s">
        <v>115</v>
      </c>
      <c r="AH1" s="9"/>
      <c r="AI1" s="9"/>
      <c r="AK1" s="8" t="s">
        <v>116</v>
      </c>
      <c r="AL1" s="8"/>
      <c r="AM1" s="8"/>
    </row>
    <row r="2" spans="1:35" ht="12.75">
      <c r="A2" s="2" t="s">
        <v>0</v>
      </c>
      <c r="B2" s="2" t="s">
        <v>11</v>
      </c>
      <c r="C2" s="2" t="s">
        <v>12</v>
      </c>
      <c r="D2" s="3"/>
      <c r="E2" s="2" t="s">
        <v>13</v>
      </c>
      <c r="F2" s="3" t="s">
        <v>107</v>
      </c>
      <c r="G2" s="2" t="s">
        <v>15</v>
      </c>
      <c r="H2" s="2"/>
      <c r="I2" s="2" t="s">
        <v>13</v>
      </c>
      <c r="J2" s="3" t="s">
        <v>107</v>
      </c>
      <c r="K2" s="2" t="s">
        <v>15</v>
      </c>
      <c r="L2" s="3"/>
      <c r="M2" s="2" t="s">
        <v>13</v>
      </c>
      <c r="N2" s="3" t="s">
        <v>107</v>
      </c>
      <c r="O2" s="2" t="s">
        <v>15</v>
      </c>
      <c r="P2" s="3"/>
      <c r="Q2" s="2" t="s">
        <v>13</v>
      </c>
      <c r="R2" s="3" t="s">
        <v>107</v>
      </c>
      <c r="S2" s="2" t="s">
        <v>15</v>
      </c>
      <c r="U2" s="2" t="s">
        <v>13</v>
      </c>
      <c r="V2" s="3" t="s">
        <v>107</v>
      </c>
      <c r="W2" s="2" t="s">
        <v>15</v>
      </c>
      <c r="Y2" s="2" t="s">
        <v>13</v>
      </c>
      <c r="Z2" s="3" t="s">
        <v>107</v>
      </c>
      <c r="AA2" s="2" t="s">
        <v>15</v>
      </c>
      <c r="AC2" s="2" t="s">
        <v>13</v>
      </c>
      <c r="AD2" s="3" t="s">
        <v>107</v>
      </c>
      <c r="AE2" s="2" t="s">
        <v>15</v>
      </c>
      <c r="AG2" s="2" t="s">
        <v>13</v>
      </c>
      <c r="AH2" s="3" t="s">
        <v>107</v>
      </c>
      <c r="AI2" s="2" t="s">
        <v>15</v>
      </c>
    </row>
    <row r="3" spans="1:39" ht="12.75">
      <c r="A3" s="2" t="s">
        <v>1</v>
      </c>
      <c r="B3" s="1" t="s">
        <v>31</v>
      </c>
      <c r="C3" s="6">
        <f aca="true" t="shared" si="0" ref="C3:C28">SUM(AK3:AM3)</f>
        <v>87</v>
      </c>
      <c r="E3" s="5"/>
      <c r="F3" s="1" t="s">
        <v>108</v>
      </c>
      <c r="G3" s="1">
        <f aca="true" t="shared" si="1" ref="G3:G28">SUM(E3)*2</f>
        <v>0</v>
      </c>
      <c r="I3" s="5">
        <v>5</v>
      </c>
      <c r="J3" s="3" t="s">
        <v>104</v>
      </c>
      <c r="K3" s="1">
        <f aca="true" t="shared" si="2" ref="K3:K28">SUM(I3)*2</f>
        <v>10</v>
      </c>
      <c r="L3" s="5"/>
      <c r="M3" s="5"/>
      <c r="O3" s="1">
        <f aca="true" t="shared" si="3" ref="O3:O28">SUM(M3)*2</f>
        <v>0</v>
      </c>
      <c r="Q3" s="5">
        <v>4</v>
      </c>
      <c r="R3" s="1" t="s">
        <v>108</v>
      </c>
      <c r="S3" s="1">
        <f aca="true" t="shared" si="4" ref="S3:S28">SUM(Q3)*2</f>
        <v>8</v>
      </c>
      <c r="U3" s="5">
        <v>7</v>
      </c>
      <c r="W3" s="1">
        <f aca="true" t="shared" si="5" ref="W3:W28">SUM(U3)*4</f>
        <v>28</v>
      </c>
      <c r="Y3" s="5">
        <v>5</v>
      </c>
      <c r="Z3" s="1" t="s">
        <v>104</v>
      </c>
      <c r="AA3" s="1">
        <f aca="true" t="shared" si="6" ref="AA3:AA28">SUM(Y3)*2</f>
        <v>10</v>
      </c>
      <c r="AC3" s="5">
        <v>4.5</v>
      </c>
      <c r="AD3" s="1" t="s">
        <v>106</v>
      </c>
      <c r="AE3" s="1">
        <f aca="true" t="shared" si="7" ref="AE3:AE28">SUM(AC3)*2</f>
        <v>9</v>
      </c>
      <c r="AG3" s="5">
        <v>5</v>
      </c>
      <c r="AI3" s="1">
        <f aca="true" t="shared" si="8" ref="AI3:AI28">SUM(AG3)*2</f>
        <v>10</v>
      </c>
      <c r="AK3" s="1">
        <f aca="true" t="shared" si="9" ref="AK3:AK28">COUNT(E3,I3,M3,Q3,U3,Y3,AC3,AG3)*2</f>
        <v>12</v>
      </c>
      <c r="AL3" s="6">
        <f aca="true" t="shared" si="10" ref="AL3:AL28">SUM(E3+I3+M3+Q3+Y3+AG3)*2</f>
        <v>38</v>
      </c>
      <c r="AM3" s="1">
        <f aca="true" t="shared" si="11" ref="AM3:AM28">SUM(U3)*4+AE3</f>
        <v>37</v>
      </c>
    </row>
    <row r="4" spans="1:39" ht="12.75">
      <c r="A4" s="2" t="s">
        <v>2</v>
      </c>
      <c r="B4" s="1" t="s">
        <v>28</v>
      </c>
      <c r="C4" s="6">
        <f t="shared" si="0"/>
        <v>79</v>
      </c>
      <c r="E4" s="5"/>
      <c r="F4" s="1" t="s">
        <v>106</v>
      </c>
      <c r="G4" s="1">
        <f t="shared" si="1"/>
        <v>0</v>
      </c>
      <c r="I4" s="5"/>
      <c r="J4" s="3" t="s">
        <v>105</v>
      </c>
      <c r="K4" s="1">
        <f t="shared" si="2"/>
        <v>0</v>
      </c>
      <c r="L4" s="5"/>
      <c r="M4" s="5">
        <v>4.5</v>
      </c>
      <c r="N4" s="1" t="s">
        <v>104</v>
      </c>
      <c r="O4" s="1">
        <f t="shared" si="3"/>
        <v>9</v>
      </c>
      <c r="Q4" s="5">
        <v>4.5</v>
      </c>
      <c r="R4" s="1" t="s">
        <v>105</v>
      </c>
      <c r="S4" s="1">
        <f t="shared" si="4"/>
        <v>9</v>
      </c>
      <c r="U4" s="5">
        <v>5</v>
      </c>
      <c r="W4" s="1">
        <f t="shared" si="5"/>
        <v>20</v>
      </c>
      <c r="Y4" s="5">
        <v>5</v>
      </c>
      <c r="Z4" s="1" t="s">
        <v>105</v>
      </c>
      <c r="AA4" s="1">
        <f t="shared" si="6"/>
        <v>10</v>
      </c>
      <c r="AC4" s="5">
        <v>5</v>
      </c>
      <c r="AD4" s="1" t="s">
        <v>104</v>
      </c>
      <c r="AE4" s="1">
        <f t="shared" si="7"/>
        <v>10</v>
      </c>
      <c r="AG4" s="5">
        <v>4.5</v>
      </c>
      <c r="AI4" s="1">
        <f t="shared" si="8"/>
        <v>9</v>
      </c>
      <c r="AK4" s="1">
        <f t="shared" si="9"/>
        <v>12</v>
      </c>
      <c r="AL4" s="6">
        <f t="shared" si="10"/>
        <v>37</v>
      </c>
      <c r="AM4" s="1">
        <f t="shared" si="11"/>
        <v>30</v>
      </c>
    </row>
    <row r="5" spans="1:39" ht="12.75">
      <c r="A5" s="2" t="s">
        <v>3</v>
      </c>
      <c r="B5" s="1" t="s">
        <v>29</v>
      </c>
      <c r="C5" s="6">
        <f t="shared" si="0"/>
        <v>73</v>
      </c>
      <c r="E5" s="5">
        <v>4.5</v>
      </c>
      <c r="F5" s="1" t="s">
        <v>108</v>
      </c>
      <c r="G5" s="1">
        <f t="shared" si="1"/>
        <v>9</v>
      </c>
      <c r="I5" s="5"/>
      <c r="J5" s="3" t="s">
        <v>108</v>
      </c>
      <c r="K5" s="1">
        <f t="shared" si="2"/>
        <v>0</v>
      </c>
      <c r="L5" s="5"/>
      <c r="M5" s="5">
        <v>4</v>
      </c>
      <c r="N5" s="1" t="s">
        <v>108</v>
      </c>
      <c r="O5" s="1">
        <f t="shared" si="3"/>
        <v>8</v>
      </c>
      <c r="Q5" s="5"/>
      <c r="S5" s="1">
        <f t="shared" si="4"/>
        <v>0</v>
      </c>
      <c r="U5" s="5">
        <v>4.5</v>
      </c>
      <c r="W5" s="1">
        <f t="shared" si="5"/>
        <v>18</v>
      </c>
      <c r="Y5" s="5">
        <v>4.5</v>
      </c>
      <c r="Z5" s="1" t="s">
        <v>106</v>
      </c>
      <c r="AA5" s="1">
        <f t="shared" si="6"/>
        <v>9</v>
      </c>
      <c r="AC5" s="5">
        <v>5</v>
      </c>
      <c r="AD5" s="1" t="s">
        <v>105</v>
      </c>
      <c r="AE5" s="1">
        <f t="shared" si="7"/>
        <v>10</v>
      </c>
      <c r="AG5" s="5">
        <v>3.5</v>
      </c>
      <c r="AI5" s="1">
        <f t="shared" si="8"/>
        <v>7</v>
      </c>
      <c r="AK5" s="1">
        <f t="shared" si="9"/>
        <v>12</v>
      </c>
      <c r="AL5" s="6">
        <f t="shared" si="10"/>
        <v>33</v>
      </c>
      <c r="AM5" s="1">
        <f t="shared" si="11"/>
        <v>28</v>
      </c>
    </row>
    <row r="6" spans="1:39" ht="12.75">
      <c r="A6" s="2" t="s">
        <v>4</v>
      </c>
      <c r="B6" s="1" t="s">
        <v>27</v>
      </c>
      <c r="C6" s="6">
        <f t="shared" si="0"/>
        <v>73</v>
      </c>
      <c r="E6" s="5">
        <v>5</v>
      </c>
      <c r="F6" s="1" t="s">
        <v>105</v>
      </c>
      <c r="G6" s="1">
        <f t="shared" si="1"/>
        <v>10</v>
      </c>
      <c r="I6" s="5">
        <v>4</v>
      </c>
      <c r="J6" s="3" t="s">
        <v>106</v>
      </c>
      <c r="K6" s="1">
        <f t="shared" si="2"/>
        <v>8</v>
      </c>
      <c r="L6" s="5"/>
      <c r="M6" s="5">
        <v>4.5</v>
      </c>
      <c r="N6" s="1" t="s">
        <v>105</v>
      </c>
      <c r="O6" s="1">
        <f t="shared" si="3"/>
        <v>9</v>
      </c>
      <c r="Q6" s="5">
        <v>4.5</v>
      </c>
      <c r="R6" s="1" t="s">
        <v>105</v>
      </c>
      <c r="S6" s="1">
        <f t="shared" si="4"/>
        <v>9</v>
      </c>
      <c r="U6" s="5">
        <v>4.5</v>
      </c>
      <c r="W6" s="1">
        <f t="shared" si="5"/>
        <v>18</v>
      </c>
      <c r="Y6" s="5"/>
      <c r="AA6" s="1">
        <f t="shared" si="6"/>
        <v>0</v>
      </c>
      <c r="AC6" s="5"/>
      <c r="AE6" s="1">
        <f t="shared" si="7"/>
        <v>0</v>
      </c>
      <c r="AG6" s="5">
        <v>3.5</v>
      </c>
      <c r="AI6" s="1">
        <f t="shared" si="8"/>
        <v>7</v>
      </c>
      <c r="AK6" s="1">
        <f t="shared" si="9"/>
        <v>12</v>
      </c>
      <c r="AL6" s="6">
        <f t="shared" si="10"/>
        <v>43</v>
      </c>
      <c r="AM6" s="1">
        <f t="shared" si="11"/>
        <v>18</v>
      </c>
    </row>
    <row r="7" spans="1:39" ht="12.75">
      <c r="A7" s="2" t="s">
        <v>5</v>
      </c>
      <c r="B7" s="1" t="s">
        <v>36</v>
      </c>
      <c r="C7" s="6">
        <f t="shared" si="0"/>
        <v>70</v>
      </c>
      <c r="E7" s="5"/>
      <c r="G7" s="1">
        <f t="shared" si="1"/>
        <v>0</v>
      </c>
      <c r="I7" s="5"/>
      <c r="J7" s="3"/>
      <c r="K7" s="1">
        <f t="shared" si="2"/>
        <v>0</v>
      </c>
      <c r="L7" s="5"/>
      <c r="M7" s="5">
        <v>4.5</v>
      </c>
      <c r="N7" s="1" t="s">
        <v>106</v>
      </c>
      <c r="O7" s="1">
        <f t="shared" si="3"/>
        <v>9</v>
      </c>
      <c r="Q7" s="5">
        <v>5</v>
      </c>
      <c r="R7" s="1" t="s">
        <v>104</v>
      </c>
      <c r="S7" s="1">
        <f t="shared" si="4"/>
        <v>10</v>
      </c>
      <c r="U7" s="5">
        <v>5</v>
      </c>
      <c r="W7" s="1">
        <f t="shared" si="5"/>
        <v>20</v>
      </c>
      <c r="Y7" s="5">
        <v>3</v>
      </c>
      <c r="AA7" s="1">
        <f t="shared" si="6"/>
        <v>6</v>
      </c>
      <c r="AC7" s="5">
        <v>3</v>
      </c>
      <c r="AE7" s="1">
        <f t="shared" si="7"/>
        <v>6</v>
      </c>
      <c r="AG7" s="5">
        <v>3.5</v>
      </c>
      <c r="AI7" s="1">
        <f t="shared" si="8"/>
        <v>7</v>
      </c>
      <c r="AK7" s="1">
        <f t="shared" si="9"/>
        <v>12</v>
      </c>
      <c r="AL7" s="6">
        <f t="shared" si="10"/>
        <v>32</v>
      </c>
      <c r="AM7" s="1">
        <f t="shared" si="11"/>
        <v>26</v>
      </c>
    </row>
    <row r="8" spans="1:39" ht="12.75">
      <c r="A8" s="2" t="s">
        <v>6</v>
      </c>
      <c r="B8" s="1" t="s">
        <v>216</v>
      </c>
      <c r="C8" s="6">
        <f t="shared" si="0"/>
        <v>36</v>
      </c>
      <c r="E8" s="5"/>
      <c r="G8" s="1">
        <f t="shared" si="1"/>
        <v>0</v>
      </c>
      <c r="I8" s="5"/>
      <c r="J8" s="3"/>
      <c r="K8" s="1">
        <f t="shared" si="2"/>
        <v>0</v>
      </c>
      <c r="L8" s="5"/>
      <c r="M8" s="5"/>
      <c r="O8" s="1">
        <f t="shared" si="3"/>
        <v>0</v>
      </c>
      <c r="Q8" s="5"/>
      <c r="S8" s="1">
        <f t="shared" si="4"/>
        <v>0</v>
      </c>
      <c r="U8" s="5">
        <v>8.5</v>
      </c>
      <c r="W8" s="1">
        <f t="shared" si="5"/>
        <v>34</v>
      </c>
      <c r="Y8" s="5"/>
      <c r="AA8" s="1">
        <f t="shared" si="6"/>
        <v>0</v>
      </c>
      <c r="AC8" s="5"/>
      <c r="AE8" s="1">
        <f t="shared" si="7"/>
        <v>0</v>
      </c>
      <c r="AG8" s="5"/>
      <c r="AI8" s="1">
        <f t="shared" si="8"/>
        <v>0</v>
      </c>
      <c r="AK8" s="1">
        <f t="shared" si="9"/>
        <v>2</v>
      </c>
      <c r="AL8" s="6">
        <f t="shared" si="10"/>
        <v>0</v>
      </c>
      <c r="AM8" s="1">
        <f t="shared" si="11"/>
        <v>34</v>
      </c>
    </row>
    <row r="9" spans="1:39" ht="12.75">
      <c r="A9" s="2" t="s">
        <v>7</v>
      </c>
      <c r="B9" s="1" t="s">
        <v>39</v>
      </c>
      <c r="C9" s="6">
        <f t="shared" si="0"/>
        <v>31</v>
      </c>
      <c r="E9" s="5">
        <v>0</v>
      </c>
      <c r="G9" s="1">
        <f t="shared" si="1"/>
        <v>0</v>
      </c>
      <c r="I9" s="5">
        <v>1</v>
      </c>
      <c r="J9" s="3"/>
      <c r="K9" s="1">
        <f t="shared" si="2"/>
        <v>2</v>
      </c>
      <c r="L9" s="5"/>
      <c r="M9" s="5">
        <v>2.5</v>
      </c>
      <c r="O9" s="1">
        <f t="shared" si="3"/>
        <v>5</v>
      </c>
      <c r="Q9" s="5">
        <v>1</v>
      </c>
      <c r="S9" s="1">
        <f t="shared" si="4"/>
        <v>2</v>
      </c>
      <c r="U9" s="5"/>
      <c r="W9" s="1">
        <f t="shared" si="5"/>
        <v>0</v>
      </c>
      <c r="Y9" s="5">
        <v>2</v>
      </c>
      <c r="AA9" s="1">
        <f t="shared" si="6"/>
        <v>4</v>
      </c>
      <c r="AC9" s="5">
        <v>3</v>
      </c>
      <c r="AE9" s="1">
        <f t="shared" si="7"/>
        <v>6</v>
      </c>
      <c r="AG9" s="5"/>
      <c r="AI9" s="1">
        <f t="shared" si="8"/>
        <v>0</v>
      </c>
      <c r="AK9" s="1">
        <f t="shared" si="9"/>
        <v>12</v>
      </c>
      <c r="AL9" s="6">
        <f t="shared" si="10"/>
        <v>13</v>
      </c>
      <c r="AM9" s="1">
        <f t="shared" si="11"/>
        <v>6</v>
      </c>
    </row>
    <row r="10" spans="1:39" ht="12.75">
      <c r="A10" s="2" t="s">
        <v>8</v>
      </c>
      <c r="B10" s="1" t="s">
        <v>33</v>
      </c>
      <c r="C10" s="6">
        <f t="shared" si="0"/>
        <v>30</v>
      </c>
      <c r="E10" s="5">
        <v>3.5</v>
      </c>
      <c r="G10" s="1">
        <f t="shared" si="1"/>
        <v>7</v>
      </c>
      <c r="I10" s="5"/>
      <c r="J10" s="3"/>
      <c r="K10" s="1">
        <f t="shared" si="2"/>
        <v>0</v>
      </c>
      <c r="L10" s="5"/>
      <c r="M10" s="5">
        <v>4.5</v>
      </c>
      <c r="N10" s="1" t="s">
        <v>106</v>
      </c>
      <c r="O10" s="1">
        <f t="shared" si="3"/>
        <v>9</v>
      </c>
      <c r="Q10" s="5">
        <v>4</v>
      </c>
      <c r="R10" s="1" t="s">
        <v>106</v>
      </c>
      <c r="S10" s="1">
        <f t="shared" si="4"/>
        <v>8</v>
      </c>
      <c r="U10" s="5"/>
      <c r="W10" s="1">
        <f t="shared" si="5"/>
        <v>0</v>
      </c>
      <c r="Y10" s="5"/>
      <c r="AA10" s="1">
        <f t="shared" si="6"/>
        <v>0</v>
      </c>
      <c r="AC10" s="5"/>
      <c r="AE10" s="1">
        <f t="shared" si="7"/>
        <v>0</v>
      </c>
      <c r="AG10" s="5"/>
      <c r="AI10" s="1">
        <f t="shared" si="8"/>
        <v>0</v>
      </c>
      <c r="AK10" s="1">
        <f t="shared" si="9"/>
        <v>6</v>
      </c>
      <c r="AL10" s="6">
        <f t="shared" si="10"/>
        <v>24</v>
      </c>
      <c r="AM10" s="1">
        <f t="shared" si="11"/>
        <v>0</v>
      </c>
    </row>
    <row r="11" spans="1:39" ht="12.75">
      <c r="A11" s="2" t="s">
        <v>9</v>
      </c>
      <c r="B11" s="1" t="s">
        <v>49</v>
      </c>
      <c r="C11" s="6">
        <f t="shared" si="0"/>
        <v>30</v>
      </c>
      <c r="E11" s="5"/>
      <c r="G11" s="1">
        <f t="shared" si="1"/>
        <v>0</v>
      </c>
      <c r="I11" s="5"/>
      <c r="J11" s="3"/>
      <c r="K11" s="1">
        <f t="shared" si="2"/>
        <v>0</v>
      </c>
      <c r="L11" s="5"/>
      <c r="M11" s="5"/>
      <c r="O11" s="1">
        <f t="shared" si="3"/>
        <v>0</v>
      </c>
      <c r="Q11" s="5"/>
      <c r="S11" s="1">
        <f t="shared" si="4"/>
        <v>0</v>
      </c>
      <c r="U11" s="5">
        <v>4.5</v>
      </c>
      <c r="W11" s="1">
        <f t="shared" si="5"/>
        <v>18</v>
      </c>
      <c r="Y11" s="5"/>
      <c r="AA11" s="1">
        <f t="shared" si="6"/>
        <v>0</v>
      </c>
      <c r="AC11" s="5">
        <v>4</v>
      </c>
      <c r="AD11" s="1" t="s">
        <v>106</v>
      </c>
      <c r="AE11" s="1">
        <f t="shared" si="7"/>
        <v>8</v>
      </c>
      <c r="AG11" s="5"/>
      <c r="AI11" s="1">
        <f t="shared" si="8"/>
        <v>0</v>
      </c>
      <c r="AK11" s="1">
        <f t="shared" si="9"/>
        <v>4</v>
      </c>
      <c r="AL11" s="6">
        <f t="shared" si="10"/>
        <v>0</v>
      </c>
      <c r="AM11" s="1">
        <f t="shared" si="11"/>
        <v>26</v>
      </c>
    </row>
    <row r="12" spans="1:39" ht="12.75">
      <c r="A12" s="2" t="s">
        <v>10</v>
      </c>
      <c r="B12" s="1" t="s">
        <v>213</v>
      </c>
      <c r="C12" s="6">
        <f t="shared" si="0"/>
        <v>22</v>
      </c>
      <c r="E12" s="5"/>
      <c r="G12" s="1">
        <f t="shared" si="1"/>
        <v>0</v>
      </c>
      <c r="I12" s="5"/>
      <c r="J12" s="3"/>
      <c r="K12" s="1">
        <f t="shared" si="2"/>
        <v>0</v>
      </c>
      <c r="L12" s="5"/>
      <c r="M12" s="5"/>
      <c r="O12" s="1">
        <f t="shared" si="3"/>
        <v>0</v>
      </c>
      <c r="Q12" s="5"/>
      <c r="S12" s="1">
        <f t="shared" si="4"/>
        <v>0</v>
      </c>
      <c r="U12" s="5">
        <v>2.5</v>
      </c>
      <c r="W12" s="1">
        <f t="shared" si="5"/>
        <v>10</v>
      </c>
      <c r="Y12" s="5"/>
      <c r="AA12" s="1">
        <f t="shared" si="6"/>
        <v>0</v>
      </c>
      <c r="AC12" s="5"/>
      <c r="AE12" s="1">
        <f t="shared" si="7"/>
        <v>0</v>
      </c>
      <c r="AG12" s="5">
        <v>4</v>
      </c>
      <c r="AI12" s="1">
        <f t="shared" si="8"/>
        <v>8</v>
      </c>
      <c r="AK12" s="1">
        <f t="shared" si="9"/>
        <v>4</v>
      </c>
      <c r="AL12" s="6">
        <f t="shared" si="10"/>
        <v>8</v>
      </c>
      <c r="AM12" s="1">
        <f t="shared" si="11"/>
        <v>10</v>
      </c>
    </row>
    <row r="13" spans="1:39" ht="12.75">
      <c r="A13" s="2" t="s">
        <v>22</v>
      </c>
      <c r="B13" s="1" t="s">
        <v>35</v>
      </c>
      <c r="C13" s="6">
        <f t="shared" si="0"/>
        <v>17</v>
      </c>
      <c r="E13" s="5">
        <v>3</v>
      </c>
      <c r="G13" s="1">
        <f t="shared" si="1"/>
        <v>6</v>
      </c>
      <c r="I13" s="5">
        <v>3.5</v>
      </c>
      <c r="J13" s="3"/>
      <c r="K13" s="1">
        <f t="shared" si="2"/>
        <v>7</v>
      </c>
      <c r="L13" s="5"/>
      <c r="M13" s="5"/>
      <c r="O13" s="1">
        <f t="shared" si="3"/>
        <v>0</v>
      </c>
      <c r="Q13" s="5"/>
      <c r="S13" s="1">
        <f t="shared" si="4"/>
        <v>0</v>
      </c>
      <c r="U13" s="5"/>
      <c r="W13" s="1">
        <f t="shared" si="5"/>
        <v>0</v>
      </c>
      <c r="Y13" s="5"/>
      <c r="AA13" s="1">
        <f t="shared" si="6"/>
        <v>0</v>
      </c>
      <c r="AC13" s="5"/>
      <c r="AE13" s="1">
        <f t="shared" si="7"/>
        <v>0</v>
      </c>
      <c r="AG13" s="5"/>
      <c r="AI13" s="1">
        <f t="shared" si="8"/>
        <v>0</v>
      </c>
      <c r="AK13" s="1">
        <f t="shared" si="9"/>
        <v>4</v>
      </c>
      <c r="AL13" s="6">
        <f t="shared" si="10"/>
        <v>13</v>
      </c>
      <c r="AM13" s="1">
        <f t="shared" si="11"/>
        <v>0</v>
      </c>
    </row>
    <row r="14" spans="1:39" ht="12.75">
      <c r="A14" s="2" t="s">
        <v>23</v>
      </c>
      <c r="B14" s="1" t="s">
        <v>215</v>
      </c>
      <c r="C14" s="6">
        <f t="shared" si="0"/>
        <v>16</v>
      </c>
      <c r="E14" s="5"/>
      <c r="G14" s="1">
        <f t="shared" si="1"/>
        <v>0</v>
      </c>
      <c r="I14" s="5"/>
      <c r="J14" s="3"/>
      <c r="K14" s="1">
        <f t="shared" si="2"/>
        <v>0</v>
      </c>
      <c r="L14" s="5"/>
      <c r="M14" s="5"/>
      <c r="O14" s="1">
        <f t="shared" si="3"/>
        <v>0</v>
      </c>
      <c r="Q14" s="5"/>
      <c r="S14" s="1">
        <f t="shared" si="4"/>
        <v>0</v>
      </c>
      <c r="U14" s="5">
        <v>3.5</v>
      </c>
      <c r="W14" s="1">
        <f t="shared" si="5"/>
        <v>14</v>
      </c>
      <c r="Y14" s="5"/>
      <c r="AA14" s="1">
        <f t="shared" si="6"/>
        <v>0</v>
      </c>
      <c r="AC14" s="5"/>
      <c r="AE14" s="1">
        <f t="shared" si="7"/>
        <v>0</v>
      </c>
      <c r="AG14" s="5"/>
      <c r="AI14" s="1">
        <f t="shared" si="8"/>
        <v>0</v>
      </c>
      <c r="AK14" s="1">
        <f t="shared" si="9"/>
        <v>2</v>
      </c>
      <c r="AL14" s="6">
        <f t="shared" si="10"/>
        <v>0</v>
      </c>
      <c r="AM14" s="1">
        <f t="shared" si="11"/>
        <v>14</v>
      </c>
    </row>
    <row r="15" spans="1:39" ht="12.75">
      <c r="A15" s="2" t="s">
        <v>24</v>
      </c>
      <c r="B15" s="1" t="s">
        <v>26</v>
      </c>
      <c r="C15" s="6">
        <f t="shared" si="0"/>
        <v>15</v>
      </c>
      <c r="E15" s="5">
        <v>6.5</v>
      </c>
      <c r="F15" s="1" t="s">
        <v>104</v>
      </c>
      <c r="G15" s="1">
        <f t="shared" si="1"/>
        <v>13</v>
      </c>
      <c r="I15" s="5"/>
      <c r="J15" s="3"/>
      <c r="K15" s="1">
        <f t="shared" si="2"/>
        <v>0</v>
      </c>
      <c r="L15" s="5"/>
      <c r="M15" s="5"/>
      <c r="O15" s="1">
        <f t="shared" si="3"/>
        <v>0</v>
      </c>
      <c r="Q15" s="5"/>
      <c r="S15" s="1">
        <f t="shared" si="4"/>
        <v>0</v>
      </c>
      <c r="U15" s="5"/>
      <c r="W15" s="1">
        <f t="shared" si="5"/>
        <v>0</v>
      </c>
      <c r="Y15" s="5"/>
      <c r="AA15" s="1">
        <f t="shared" si="6"/>
        <v>0</v>
      </c>
      <c r="AC15" s="5"/>
      <c r="AE15" s="1">
        <f t="shared" si="7"/>
        <v>0</v>
      </c>
      <c r="AG15" s="5"/>
      <c r="AI15" s="1">
        <f t="shared" si="8"/>
        <v>0</v>
      </c>
      <c r="AK15" s="1">
        <f t="shared" si="9"/>
        <v>2</v>
      </c>
      <c r="AL15" s="6">
        <f t="shared" si="10"/>
        <v>13</v>
      </c>
      <c r="AM15" s="1">
        <f t="shared" si="11"/>
        <v>0</v>
      </c>
    </row>
    <row r="16" spans="1:39" ht="12.75">
      <c r="A16" s="2" t="s">
        <v>25</v>
      </c>
      <c r="B16" s="1" t="s">
        <v>30</v>
      </c>
      <c r="C16" s="6">
        <f t="shared" si="0"/>
        <v>10</v>
      </c>
      <c r="E16" s="5">
        <v>4</v>
      </c>
      <c r="F16" s="1" t="s">
        <v>108</v>
      </c>
      <c r="G16" s="1">
        <f t="shared" si="1"/>
        <v>8</v>
      </c>
      <c r="I16" s="5"/>
      <c r="J16" s="3"/>
      <c r="K16" s="1">
        <f t="shared" si="2"/>
        <v>0</v>
      </c>
      <c r="L16" s="5"/>
      <c r="M16" s="5"/>
      <c r="O16" s="1">
        <f t="shared" si="3"/>
        <v>0</v>
      </c>
      <c r="Q16" s="5"/>
      <c r="S16" s="1">
        <f t="shared" si="4"/>
        <v>0</v>
      </c>
      <c r="U16" s="5"/>
      <c r="W16" s="1">
        <f t="shared" si="5"/>
        <v>0</v>
      </c>
      <c r="Y16" s="5"/>
      <c r="AA16" s="1">
        <f t="shared" si="6"/>
        <v>0</v>
      </c>
      <c r="AC16" s="5"/>
      <c r="AE16" s="1">
        <f t="shared" si="7"/>
        <v>0</v>
      </c>
      <c r="AG16" s="5"/>
      <c r="AI16" s="1">
        <f t="shared" si="8"/>
        <v>0</v>
      </c>
      <c r="AK16" s="1">
        <f t="shared" si="9"/>
        <v>2</v>
      </c>
      <c r="AL16" s="6">
        <f t="shared" si="10"/>
        <v>8</v>
      </c>
      <c r="AM16" s="1">
        <f t="shared" si="11"/>
        <v>0</v>
      </c>
    </row>
    <row r="17" spans="1:39" ht="12.75">
      <c r="A17" s="2" t="s">
        <v>40</v>
      </c>
      <c r="B17" s="1" t="s">
        <v>32</v>
      </c>
      <c r="C17" s="6">
        <f t="shared" si="0"/>
        <v>10</v>
      </c>
      <c r="E17" s="5">
        <v>4</v>
      </c>
      <c r="F17" s="1" t="s">
        <v>108</v>
      </c>
      <c r="G17" s="1">
        <f t="shared" si="1"/>
        <v>8</v>
      </c>
      <c r="I17" s="5"/>
      <c r="J17" s="3"/>
      <c r="K17" s="1">
        <f t="shared" si="2"/>
        <v>0</v>
      </c>
      <c r="L17" s="5"/>
      <c r="M17" s="5"/>
      <c r="O17" s="1">
        <f t="shared" si="3"/>
        <v>0</v>
      </c>
      <c r="Q17" s="5"/>
      <c r="S17" s="1">
        <f t="shared" si="4"/>
        <v>0</v>
      </c>
      <c r="U17" s="5"/>
      <c r="W17" s="1">
        <f t="shared" si="5"/>
        <v>0</v>
      </c>
      <c r="Y17" s="5"/>
      <c r="AA17" s="1">
        <f t="shared" si="6"/>
        <v>0</v>
      </c>
      <c r="AC17" s="5"/>
      <c r="AE17" s="1">
        <f t="shared" si="7"/>
        <v>0</v>
      </c>
      <c r="AG17" s="5"/>
      <c r="AI17" s="1">
        <f t="shared" si="8"/>
        <v>0</v>
      </c>
      <c r="AK17" s="1">
        <f t="shared" si="9"/>
        <v>2</v>
      </c>
      <c r="AL17" s="6">
        <f t="shared" si="10"/>
        <v>8</v>
      </c>
      <c r="AM17" s="1">
        <f t="shared" si="11"/>
        <v>0</v>
      </c>
    </row>
    <row r="18" spans="1:39" ht="12.75">
      <c r="A18" s="2" t="s">
        <v>41</v>
      </c>
      <c r="B18" s="1" t="s">
        <v>246</v>
      </c>
      <c r="C18" s="6">
        <f t="shared" si="0"/>
        <v>9</v>
      </c>
      <c r="E18" s="5"/>
      <c r="G18" s="1">
        <f t="shared" si="1"/>
        <v>0</v>
      </c>
      <c r="I18" s="5"/>
      <c r="J18" s="3"/>
      <c r="K18" s="1">
        <f t="shared" si="2"/>
        <v>0</v>
      </c>
      <c r="L18" s="5"/>
      <c r="M18" s="5"/>
      <c r="O18" s="1">
        <f t="shared" si="3"/>
        <v>0</v>
      </c>
      <c r="Q18" s="5"/>
      <c r="S18" s="1">
        <f t="shared" si="4"/>
        <v>0</v>
      </c>
      <c r="U18" s="5"/>
      <c r="W18" s="1">
        <f t="shared" si="5"/>
        <v>0</v>
      </c>
      <c r="Y18" s="5"/>
      <c r="AA18" s="1">
        <f t="shared" si="6"/>
        <v>0</v>
      </c>
      <c r="AC18" s="5"/>
      <c r="AE18" s="1">
        <f t="shared" si="7"/>
        <v>0</v>
      </c>
      <c r="AG18" s="5">
        <v>3.5</v>
      </c>
      <c r="AI18" s="1">
        <f t="shared" si="8"/>
        <v>7</v>
      </c>
      <c r="AK18" s="1">
        <f t="shared" si="9"/>
        <v>2</v>
      </c>
      <c r="AL18" s="6">
        <f t="shared" si="10"/>
        <v>7</v>
      </c>
      <c r="AM18" s="1">
        <f t="shared" si="11"/>
        <v>0</v>
      </c>
    </row>
    <row r="19" spans="1:39" ht="12.75">
      <c r="A19" s="2" t="s">
        <v>42</v>
      </c>
      <c r="B19" s="1" t="s">
        <v>34</v>
      </c>
      <c r="C19" s="6">
        <f t="shared" si="0"/>
        <v>8</v>
      </c>
      <c r="E19" s="5">
        <v>3</v>
      </c>
      <c r="G19" s="1">
        <f t="shared" si="1"/>
        <v>6</v>
      </c>
      <c r="I19" s="5"/>
      <c r="J19" s="3"/>
      <c r="K19" s="1">
        <f t="shared" si="2"/>
        <v>0</v>
      </c>
      <c r="L19" s="5"/>
      <c r="M19" s="5"/>
      <c r="O19" s="1">
        <f t="shared" si="3"/>
        <v>0</v>
      </c>
      <c r="Q19" s="5"/>
      <c r="S19" s="1">
        <f t="shared" si="4"/>
        <v>0</v>
      </c>
      <c r="U19" s="5"/>
      <c r="W19" s="1">
        <f t="shared" si="5"/>
        <v>0</v>
      </c>
      <c r="Y19" s="5"/>
      <c r="AA19" s="1">
        <f t="shared" si="6"/>
        <v>0</v>
      </c>
      <c r="AC19" s="5"/>
      <c r="AE19" s="1">
        <f t="shared" si="7"/>
        <v>0</v>
      </c>
      <c r="AG19" s="5"/>
      <c r="AI19" s="1">
        <f t="shared" si="8"/>
        <v>0</v>
      </c>
      <c r="AK19" s="1">
        <f t="shared" si="9"/>
        <v>2</v>
      </c>
      <c r="AL19" s="6">
        <f t="shared" si="10"/>
        <v>6</v>
      </c>
      <c r="AM19" s="1">
        <f t="shared" si="11"/>
        <v>0</v>
      </c>
    </row>
    <row r="20" spans="1:39" ht="12.75">
      <c r="A20" s="2" t="s">
        <v>43</v>
      </c>
      <c r="B20" s="1" t="s">
        <v>37</v>
      </c>
      <c r="C20" s="6">
        <f t="shared" si="0"/>
        <v>8</v>
      </c>
      <c r="E20" s="5">
        <v>3</v>
      </c>
      <c r="G20" s="1">
        <f t="shared" si="1"/>
        <v>6</v>
      </c>
      <c r="I20" s="5"/>
      <c r="J20" s="3"/>
      <c r="K20" s="1">
        <f t="shared" si="2"/>
        <v>0</v>
      </c>
      <c r="L20" s="5"/>
      <c r="M20" s="5"/>
      <c r="O20" s="1">
        <f t="shared" si="3"/>
        <v>0</v>
      </c>
      <c r="Q20" s="5"/>
      <c r="S20" s="1">
        <f t="shared" si="4"/>
        <v>0</v>
      </c>
      <c r="U20" s="5"/>
      <c r="W20" s="1">
        <f t="shared" si="5"/>
        <v>0</v>
      </c>
      <c r="Y20" s="5"/>
      <c r="AA20" s="1">
        <f t="shared" si="6"/>
        <v>0</v>
      </c>
      <c r="AC20" s="5"/>
      <c r="AE20" s="1">
        <f t="shared" si="7"/>
        <v>0</v>
      </c>
      <c r="AG20" s="5"/>
      <c r="AI20" s="1">
        <f t="shared" si="8"/>
        <v>0</v>
      </c>
      <c r="AK20" s="1">
        <f t="shared" si="9"/>
        <v>2</v>
      </c>
      <c r="AL20" s="6">
        <f t="shared" si="10"/>
        <v>6</v>
      </c>
      <c r="AM20" s="1">
        <f t="shared" si="11"/>
        <v>0</v>
      </c>
    </row>
    <row r="21" spans="1:39" ht="12.75">
      <c r="A21" s="2" t="s">
        <v>44</v>
      </c>
      <c r="B21" s="1" t="s">
        <v>143</v>
      </c>
      <c r="C21" s="6">
        <f t="shared" si="0"/>
        <v>8</v>
      </c>
      <c r="E21" s="5"/>
      <c r="G21" s="1">
        <f t="shared" si="1"/>
        <v>0</v>
      </c>
      <c r="I21" s="5">
        <v>3</v>
      </c>
      <c r="K21" s="1">
        <f t="shared" si="2"/>
        <v>6</v>
      </c>
      <c r="M21" s="5"/>
      <c r="O21" s="1">
        <f t="shared" si="3"/>
        <v>0</v>
      </c>
      <c r="Q21" s="5"/>
      <c r="S21" s="1">
        <f t="shared" si="4"/>
        <v>0</v>
      </c>
      <c r="U21" s="5"/>
      <c r="W21" s="1">
        <f t="shared" si="5"/>
        <v>0</v>
      </c>
      <c r="Y21" s="5"/>
      <c r="AA21" s="1">
        <f t="shared" si="6"/>
        <v>0</v>
      </c>
      <c r="AC21" s="5"/>
      <c r="AE21" s="1">
        <f t="shared" si="7"/>
        <v>0</v>
      </c>
      <c r="AG21" s="5"/>
      <c r="AI21" s="1">
        <f t="shared" si="8"/>
        <v>0</v>
      </c>
      <c r="AK21" s="1">
        <f t="shared" si="9"/>
        <v>2</v>
      </c>
      <c r="AL21" s="6">
        <f t="shared" si="10"/>
        <v>6</v>
      </c>
      <c r="AM21" s="1">
        <f t="shared" si="11"/>
        <v>0</v>
      </c>
    </row>
    <row r="22" spans="1:39" ht="12.75">
      <c r="A22" s="2" t="s">
        <v>45</v>
      </c>
      <c r="B22" s="1" t="s">
        <v>280</v>
      </c>
      <c r="C22" s="6">
        <f t="shared" si="0"/>
        <v>8</v>
      </c>
      <c r="E22" s="5"/>
      <c r="G22" s="1">
        <f t="shared" si="1"/>
        <v>0</v>
      </c>
      <c r="I22" s="5"/>
      <c r="J22" s="3"/>
      <c r="K22" s="1">
        <f t="shared" si="2"/>
        <v>0</v>
      </c>
      <c r="L22" s="5"/>
      <c r="M22" s="5"/>
      <c r="O22" s="1">
        <f t="shared" si="3"/>
        <v>0</v>
      </c>
      <c r="Q22" s="5"/>
      <c r="S22" s="1">
        <f t="shared" si="4"/>
        <v>0</v>
      </c>
      <c r="U22" s="5"/>
      <c r="W22" s="1">
        <f t="shared" si="5"/>
        <v>0</v>
      </c>
      <c r="Y22" s="5"/>
      <c r="AA22" s="1">
        <f t="shared" si="6"/>
        <v>0</v>
      </c>
      <c r="AC22" s="5"/>
      <c r="AE22" s="1">
        <f t="shared" si="7"/>
        <v>0</v>
      </c>
      <c r="AG22" s="5">
        <v>3</v>
      </c>
      <c r="AI22" s="1">
        <f t="shared" si="8"/>
        <v>6</v>
      </c>
      <c r="AK22" s="1">
        <f t="shared" si="9"/>
        <v>2</v>
      </c>
      <c r="AL22" s="6">
        <f t="shared" si="10"/>
        <v>6</v>
      </c>
      <c r="AM22" s="1">
        <f t="shared" si="11"/>
        <v>0</v>
      </c>
    </row>
    <row r="23" spans="1:39" ht="12.75">
      <c r="A23" s="2" t="s">
        <v>46</v>
      </c>
      <c r="B23" s="1" t="s">
        <v>250</v>
      </c>
      <c r="C23" s="6">
        <f t="shared" si="0"/>
        <v>6</v>
      </c>
      <c r="E23" s="5"/>
      <c r="G23" s="1">
        <f t="shared" si="1"/>
        <v>0</v>
      </c>
      <c r="I23" s="5"/>
      <c r="J23" s="3"/>
      <c r="K23" s="1">
        <f t="shared" si="2"/>
        <v>0</v>
      </c>
      <c r="L23" s="5"/>
      <c r="M23" s="5"/>
      <c r="O23" s="1">
        <f t="shared" si="3"/>
        <v>0</v>
      </c>
      <c r="Q23" s="5"/>
      <c r="S23" s="1">
        <f t="shared" si="4"/>
        <v>0</v>
      </c>
      <c r="U23" s="5"/>
      <c r="W23" s="1">
        <f t="shared" si="5"/>
        <v>0</v>
      </c>
      <c r="Y23" s="5"/>
      <c r="AA23" s="1">
        <f t="shared" si="6"/>
        <v>0</v>
      </c>
      <c r="AC23" s="5">
        <v>0</v>
      </c>
      <c r="AE23" s="1">
        <f t="shared" si="7"/>
        <v>0</v>
      </c>
      <c r="AG23" s="5">
        <v>1</v>
      </c>
      <c r="AI23" s="1">
        <f t="shared" si="8"/>
        <v>2</v>
      </c>
      <c r="AK23" s="1">
        <f t="shared" si="9"/>
        <v>4</v>
      </c>
      <c r="AL23" s="6">
        <f t="shared" si="10"/>
        <v>2</v>
      </c>
      <c r="AM23" s="1">
        <f t="shared" si="11"/>
        <v>0</v>
      </c>
    </row>
    <row r="24" spans="1:39" ht="12.75">
      <c r="A24" s="2" t="s">
        <v>47</v>
      </c>
      <c r="B24" s="1" t="s">
        <v>249</v>
      </c>
      <c r="C24" s="6">
        <f t="shared" si="0"/>
        <v>6</v>
      </c>
      <c r="E24" s="5"/>
      <c r="G24" s="1">
        <f t="shared" si="1"/>
        <v>0</v>
      </c>
      <c r="I24" s="5"/>
      <c r="J24" s="3"/>
      <c r="K24" s="1">
        <f t="shared" si="2"/>
        <v>0</v>
      </c>
      <c r="L24" s="5"/>
      <c r="M24" s="5"/>
      <c r="O24" s="1">
        <f t="shared" si="3"/>
        <v>0</v>
      </c>
      <c r="Q24" s="5"/>
      <c r="S24" s="1">
        <f t="shared" si="4"/>
        <v>0</v>
      </c>
      <c r="U24" s="5"/>
      <c r="W24" s="1">
        <f t="shared" si="5"/>
        <v>0</v>
      </c>
      <c r="Y24" s="5"/>
      <c r="AA24" s="1">
        <f t="shared" si="6"/>
        <v>0</v>
      </c>
      <c r="AC24" s="5"/>
      <c r="AE24" s="1">
        <f t="shared" si="7"/>
        <v>0</v>
      </c>
      <c r="AG24" s="5">
        <v>2</v>
      </c>
      <c r="AI24" s="1">
        <f t="shared" si="8"/>
        <v>4</v>
      </c>
      <c r="AK24" s="1">
        <f t="shared" si="9"/>
        <v>2</v>
      </c>
      <c r="AL24" s="6">
        <f t="shared" si="10"/>
        <v>4</v>
      </c>
      <c r="AM24" s="1">
        <f t="shared" si="11"/>
        <v>0</v>
      </c>
    </row>
    <row r="25" spans="1:39" ht="12.75">
      <c r="A25" s="2" t="s">
        <v>48</v>
      </c>
      <c r="B25" s="1" t="s">
        <v>281</v>
      </c>
      <c r="C25" s="6">
        <f t="shared" si="0"/>
        <v>6</v>
      </c>
      <c r="E25" s="5"/>
      <c r="G25" s="1">
        <f t="shared" si="1"/>
        <v>0</v>
      </c>
      <c r="I25" s="5"/>
      <c r="J25" s="3"/>
      <c r="K25" s="1">
        <f t="shared" si="2"/>
        <v>0</v>
      </c>
      <c r="L25" s="5"/>
      <c r="M25" s="5"/>
      <c r="O25" s="1">
        <f t="shared" si="3"/>
        <v>0</v>
      </c>
      <c r="Q25" s="5"/>
      <c r="S25" s="1">
        <f t="shared" si="4"/>
        <v>0</v>
      </c>
      <c r="U25" s="5"/>
      <c r="W25" s="1">
        <f t="shared" si="5"/>
        <v>0</v>
      </c>
      <c r="Y25" s="5"/>
      <c r="AA25" s="1">
        <f t="shared" si="6"/>
        <v>0</v>
      </c>
      <c r="AC25" s="5"/>
      <c r="AE25" s="1">
        <f t="shared" si="7"/>
        <v>0</v>
      </c>
      <c r="AG25" s="5">
        <v>2</v>
      </c>
      <c r="AI25" s="1">
        <f t="shared" si="8"/>
        <v>4</v>
      </c>
      <c r="AK25" s="1">
        <f t="shared" si="9"/>
        <v>2</v>
      </c>
      <c r="AL25" s="6">
        <f t="shared" si="10"/>
        <v>4</v>
      </c>
      <c r="AM25" s="1">
        <f t="shared" si="11"/>
        <v>0</v>
      </c>
    </row>
    <row r="26" spans="1:39" ht="12.75">
      <c r="A26" s="2" t="s">
        <v>71</v>
      </c>
      <c r="B26" s="1" t="s">
        <v>282</v>
      </c>
      <c r="C26" s="6">
        <f t="shared" si="0"/>
        <v>5</v>
      </c>
      <c r="E26" s="5"/>
      <c r="G26" s="1">
        <f t="shared" si="1"/>
        <v>0</v>
      </c>
      <c r="I26" s="5"/>
      <c r="J26" s="3"/>
      <c r="K26" s="1">
        <f t="shared" si="2"/>
        <v>0</v>
      </c>
      <c r="L26" s="5"/>
      <c r="M26" s="5"/>
      <c r="O26" s="1">
        <f t="shared" si="3"/>
        <v>0</v>
      </c>
      <c r="Q26" s="5"/>
      <c r="S26" s="1">
        <f t="shared" si="4"/>
        <v>0</v>
      </c>
      <c r="U26" s="5"/>
      <c r="W26" s="1">
        <f t="shared" si="5"/>
        <v>0</v>
      </c>
      <c r="Y26" s="5"/>
      <c r="AA26" s="1">
        <f t="shared" si="6"/>
        <v>0</v>
      </c>
      <c r="AC26" s="5"/>
      <c r="AE26" s="1">
        <f t="shared" si="7"/>
        <v>0</v>
      </c>
      <c r="AG26" s="5">
        <v>1.5</v>
      </c>
      <c r="AI26" s="1">
        <f t="shared" si="8"/>
        <v>3</v>
      </c>
      <c r="AK26" s="1">
        <f t="shared" si="9"/>
        <v>2</v>
      </c>
      <c r="AL26" s="6">
        <f t="shared" si="10"/>
        <v>3</v>
      </c>
      <c r="AM26" s="1">
        <f t="shared" si="11"/>
        <v>0</v>
      </c>
    </row>
    <row r="27" spans="1:39" ht="12.75">
      <c r="A27" s="2" t="s">
        <v>72</v>
      </c>
      <c r="B27" s="1" t="s">
        <v>38</v>
      </c>
      <c r="C27" s="6">
        <f t="shared" si="0"/>
        <v>4</v>
      </c>
      <c r="E27" s="5">
        <v>1</v>
      </c>
      <c r="G27" s="1">
        <f t="shared" si="1"/>
        <v>2</v>
      </c>
      <c r="I27" s="5"/>
      <c r="J27" s="3"/>
      <c r="K27" s="1">
        <f t="shared" si="2"/>
        <v>0</v>
      </c>
      <c r="L27" s="5"/>
      <c r="M27" s="5"/>
      <c r="O27" s="1">
        <f t="shared" si="3"/>
        <v>0</v>
      </c>
      <c r="Q27" s="5"/>
      <c r="S27" s="1">
        <f t="shared" si="4"/>
        <v>0</v>
      </c>
      <c r="U27" s="5"/>
      <c r="W27" s="1">
        <f t="shared" si="5"/>
        <v>0</v>
      </c>
      <c r="Y27" s="5"/>
      <c r="AA27" s="1">
        <f t="shared" si="6"/>
        <v>0</v>
      </c>
      <c r="AC27" s="5"/>
      <c r="AE27" s="1">
        <f t="shared" si="7"/>
        <v>0</v>
      </c>
      <c r="AG27" s="5"/>
      <c r="AI27" s="1">
        <f t="shared" si="8"/>
        <v>0</v>
      </c>
      <c r="AK27" s="1">
        <f t="shared" si="9"/>
        <v>2</v>
      </c>
      <c r="AL27" s="6">
        <f t="shared" si="10"/>
        <v>2</v>
      </c>
      <c r="AM27" s="1">
        <f t="shared" si="11"/>
        <v>0</v>
      </c>
    </row>
    <row r="28" spans="1:39" ht="12.75">
      <c r="A28" s="2" t="s">
        <v>73</v>
      </c>
      <c r="B28" s="1" t="s">
        <v>214</v>
      </c>
      <c r="C28" s="6">
        <f t="shared" si="0"/>
        <v>2</v>
      </c>
      <c r="E28" s="5"/>
      <c r="G28" s="1">
        <f t="shared" si="1"/>
        <v>0</v>
      </c>
      <c r="I28" s="5"/>
      <c r="J28" s="3"/>
      <c r="K28" s="1">
        <f t="shared" si="2"/>
        <v>0</v>
      </c>
      <c r="L28" s="5"/>
      <c r="M28" s="5"/>
      <c r="O28" s="1">
        <f t="shared" si="3"/>
        <v>0</v>
      </c>
      <c r="Q28" s="5"/>
      <c r="S28" s="1">
        <f t="shared" si="4"/>
        <v>0</v>
      </c>
      <c r="U28" s="5">
        <v>0</v>
      </c>
      <c r="W28" s="1">
        <f t="shared" si="5"/>
        <v>0</v>
      </c>
      <c r="Y28" s="5"/>
      <c r="AA28" s="1">
        <f t="shared" si="6"/>
        <v>0</v>
      </c>
      <c r="AC28" s="5"/>
      <c r="AE28" s="1">
        <f t="shared" si="7"/>
        <v>0</v>
      </c>
      <c r="AG28" s="5"/>
      <c r="AI28" s="1">
        <f t="shared" si="8"/>
        <v>0</v>
      </c>
      <c r="AK28" s="1">
        <f t="shared" si="9"/>
        <v>2</v>
      </c>
      <c r="AL28" s="6">
        <f t="shared" si="10"/>
        <v>0</v>
      </c>
      <c r="AM28" s="1">
        <f t="shared" si="11"/>
        <v>0</v>
      </c>
    </row>
  </sheetData>
  <mergeCells count="9">
    <mergeCell ref="AK1:AM1"/>
    <mergeCell ref="E1:G1"/>
    <mergeCell ref="I1:K1"/>
    <mergeCell ref="M1:O1"/>
    <mergeCell ref="Q1:S1"/>
    <mergeCell ref="U1:W1"/>
    <mergeCell ref="Y1:AA1"/>
    <mergeCell ref="AC1:AE1"/>
    <mergeCell ref="AG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5"/>
  <sheetViews>
    <sheetView zoomScale="132" zoomScaleNormal="132" workbookViewId="0" topLeftCell="A1">
      <pane ySplit="2" topLeftCell="BM49" activePane="bottomLeft" state="frozen"/>
      <selection pane="topLeft" activeCell="A1" sqref="A1"/>
      <selection pane="bottomLeft" activeCell="B3" sqref="B3:B65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8.7109375" style="1" customWidth="1"/>
    <col min="4" max="4" width="2.7109375" style="1" customWidth="1"/>
    <col min="5" max="5" width="5.7109375" style="1" customWidth="1"/>
    <col min="6" max="6" width="10.7109375" style="1" customWidth="1"/>
    <col min="7" max="7" width="5.7109375" style="1" customWidth="1"/>
    <col min="8" max="8" width="2.5742187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2.7109375" style="1" customWidth="1"/>
    <col min="13" max="13" width="5.7109375" style="1" customWidth="1"/>
    <col min="14" max="14" width="10.7109375" style="1" customWidth="1"/>
    <col min="15" max="15" width="5.7109375" style="1" customWidth="1"/>
    <col min="16" max="16" width="2.7109375" style="1" customWidth="1"/>
    <col min="17" max="17" width="5.7109375" style="1" customWidth="1"/>
    <col min="18" max="18" width="10.7109375" style="1" customWidth="1"/>
    <col min="19" max="19" width="5.7109375" style="1" customWidth="1"/>
    <col min="20" max="20" width="2.7109375" style="1" customWidth="1"/>
    <col min="21" max="21" width="5.7109375" style="1" customWidth="1"/>
    <col min="22" max="22" width="10.7109375" style="1" customWidth="1"/>
    <col min="23" max="23" width="5.8515625" style="1" customWidth="1"/>
    <col min="24" max="24" width="2.7109375" style="1" customWidth="1"/>
    <col min="25" max="25" width="5.8515625" style="1" customWidth="1"/>
    <col min="26" max="26" width="10.7109375" style="1" customWidth="1"/>
    <col min="27" max="27" width="5.8515625" style="1" customWidth="1"/>
    <col min="28" max="28" width="2.7109375" style="1" customWidth="1"/>
    <col min="29" max="29" width="5.8515625" style="1" customWidth="1"/>
    <col min="30" max="30" width="10.7109375" style="1" customWidth="1"/>
    <col min="31" max="31" width="5.8515625" style="1" customWidth="1"/>
    <col min="32" max="32" width="2.7109375" style="1" customWidth="1"/>
    <col min="33" max="33" width="5.8515625" style="1" customWidth="1"/>
    <col min="34" max="34" width="10.7109375" style="1" customWidth="1"/>
    <col min="35" max="35" width="5.8515625" style="1" customWidth="1"/>
    <col min="36" max="36" width="2.7109375" style="1" customWidth="1"/>
    <col min="37" max="16384" width="9.140625" style="1" customWidth="1"/>
  </cols>
  <sheetData>
    <row r="1" spans="5:39" ht="12.75">
      <c r="E1" s="9" t="s">
        <v>14</v>
      </c>
      <c r="F1" s="9"/>
      <c r="G1" s="9"/>
      <c r="I1" s="9" t="s">
        <v>109</v>
      </c>
      <c r="J1" s="9"/>
      <c r="K1" s="9"/>
      <c r="L1" s="4"/>
      <c r="M1" s="9" t="s">
        <v>110</v>
      </c>
      <c r="N1" s="9"/>
      <c r="O1" s="9"/>
      <c r="P1" s="4"/>
      <c r="Q1" s="9" t="s">
        <v>111</v>
      </c>
      <c r="R1" s="9"/>
      <c r="S1" s="9"/>
      <c r="U1" s="9" t="s">
        <v>112</v>
      </c>
      <c r="V1" s="9"/>
      <c r="W1" s="9"/>
      <c r="Y1" s="9" t="s">
        <v>113</v>
      </c>
      <c r="Z1" s="9"/>
      <c r="AA1" s="9"/>
      <c r="AC1" s="9" t="s">
        <v>114</v>
      </c>
      <c r="AD1" s="9"/>
      <c r="AE1" s="9"/>
      <c r="AG1" s="9" t="s">
        <v>115</v>
      </c>
      <c r="AH1" s="9"/>
      <c r="AI1" s="9"/>
      <c r="AK1" s="8" t="s">
        <v>116</v>
      </c>
      <c r="AL1" s="8"/>
      <c r="AM1" s="8"/>
    </row>
    <row r="2" spans="1:35" ht="12.75">
      <c r="A2" s="2" t="s">
        <v>0</v>
      </c>
      <c r="B2" s="2" t="s">
        <v>11</v>
      </c>
      <c r="C2" s="2" t="s">
        <v>12</v>
      </c>
      <c r="D2" s="3"/>
      <c r="E2" s="2" t="s">
        <v>13</v>
      </c>
      <c r="F2" s="3" t="s">
        <v>107</v>
      </c>
      <c r="G2" s="2" t="s">
        <v>15</v>
      </c>
      <c r="H2" s="2"/>
      <c r="I2" s="2" t="s">
        <v>13</v>
      </c>
      <c r="J2" s="3" t="s">
        <v>107</v>
      </c>
      <c r="K2" s="2" t="s">
        <v>15</v>
      </c>
      <c r="L2" s="3"/>
      <c r="M2" s="2" t="s">
        <v>13</v>
      </c>
      <c r="N2" s="3" t="s">
        <v>107</v>
      </c>
      <c r="O2" s="2" t="s">
        <v>15</v>
      </c>
      <c r="P2" s="3"/>
      <c r="Q2" s="2" t="s">
        <v>13</v>
      </c>
      <c r="R2" s="3" t="s">
        <v>107</v>
      </c>
      <c r="S2" s="2" t="s">
        <v>15</v>
      </c>
      <c r="U2" s="2" t="s">
        <v>13</v>
      </c>
      <c r="V2" s="3" t="s">
        <v>107</v>
      </c>
      <c r="W2" s="2" t="s">
        <v>15</v>
      </c>
      <c r="Y2" s="2" t="s">
        <v>13</v>
      </c>
      <c r="Z2" s="3" t="s">
        <v>107</v>
      </c>
      <c r="AA2" s="2" t="s">
        <v>15</v>
      </c>
      <c r="AC2" s="2" t="s">
        <v>13</v>
      </c>
      <c r="AD2" s="3" t="s">
        <v>107</v>
      </c>
      <c r="AE2" s="2" t="s">
        <v>15</v>
      </c>
      <c r="AG2" s="2" t="s">
        <v>13</v>
      </c>
      <c r="AH2" s="3" t="s">
        <v>107</v>
      </c>
      <c r="AI2" s="2" t="s">
        <v>15</v>
      </c>
    </row>
    <row r="3" spans="1:39" ht="12.75">
      <c r="A3" s="2" t="s">
        <v>1</v>
      </c>
      <c r="B3" s="1" t="s">
        <v>49</v>
      </c>
      <c r="C3" s="6">
        <f aca="true" t="shared" si="0" ref="C3:C34">SUM(AK3:AM3)</f>
        <v>95</v>
      </c>
      <c r="E3" s="5">
        <v>7</v>
      </c>
      <c r="F3" s="1" t="s">
        <v>104</v>
      </c>
      <c r="G3" s="1">
        <f aca="true" t="shared" si="1" ref="G3:G34">SUM(E3)*2</f>
        <v>14</v>
      </c>
      <c r="I3" s="5">
        <v>5</v>
      </c>
      <c r="J3" s="3" t="s">
        <v>106</v>
      </c>
      <c r="K3" s="1">
        <f aca="true" t="shared" si="2" ref="K3:K34">SUM(I3)*2</f>
        <v>10</v>
      </c>
      <c r="M3" s="5"/>
      <c r="O3" s="1">
        <f aca="true" t="shared" si="3" ref="O3:O34">SUM(M3)*2</f>
        <v>0</v>
      </c>
      <c r="Q3" s="5">
        <v>6.5</v>
      </c>
      <c r="R3" s="1" t="s">
        <v>104</v>
      </c>
      <c r="S3" s="1">
        <f aca="true" t="shared" si="4" ref="S3:S34">SUM(Q3)*2</f>
        <v>13</v>
      </c>
      <c r="U3" s="5">
        <v>5</v>
      </c>
      <c r="W3" s="1">
        <f aca="true" t="shared" si="5" ref="W3:W34">SUM(U3)*4</f>
        <v>20</v>
      </c>
      <c r="Y3" s="5">
        <v>7</v>
      </c>
      <c r="Z3" s="1" t="s">
        <v>104</v>
      </c>
      <c r="AA3" s="1">
        <f aca="true" t="shared" si="6" ref="AA3:AA34">SUM(Y3)*2</f>
        <v>14</v>
      </c>
      <c r="AC3" s="5"/>
      <c r="AE3" s="1">
        <f aca="true" t="shared" si="7" ref="AE3:AE34">SUM(AC3)*2</f>
        <v>0</v>
      </c>
      <c r="AG3" s="5">
        <v>6</v>
      </c>
      <c r="AI3" s="1">
        <f aca="true" t="shared" si="8" ref="AI3:AI34">SUM(AG3)*2</f>
        <v>12</v>
      </c>
      <c r="AK3" s="1">
        <f aca="true" t="shared" si="9" ref="AK3:AK34">COUNT(E3,I3,M3,Q3,U3,Y3,AC3,AG3)*2</f>
        <v>12</v>
      </c>
      <c r="AL3" s="6">
        <f aca="true" t="shared" si="10" ref="AL3:AL34">SUM(E3+I3+M3+Q3+Y3+AG3)*2</f>
        <v>63</v>
      </c>
      <c r="AM3" s="1">
        <f aca="true" t="shared" si="11" ref="AM3:AM34">SUM(U3)*4+AE3</f>
        <v>20</v>
      </c>
    </row>
    <row r="4" spans="1:39" ht="12.75">
      <c r="A4" s="2" t="s">
        <v>2</v>
      </c>
      <c r="B4" s="1" t="s">
        <v>137</v>
      </c>
      <c r="C4" s="6">
        <f t="shared" si="0"/>
        <v>81</v>
      </c>
      <c r="E4" s="5"/>
      <c r="G4" s="1">
        <f t="shared" si="1"/>
        <v>0</v>
      </c>
      <c r="I4" s="5">
        <v>6.5</v>
      </c>
      <c r="J4" s="1" t="s">
        <v>104</v>
      </c>
      <c r="K4" s="1">
        <f t="shared" si="2"/>
        <v>13</v>
      </c>
      <c r="M4" s="5">
        <v>6</v>
      </c>
      <c r="N4" s="1" t="s">
        <v>104</v>
      </c>
      <c r="O4" s="1">
        <f t="shared" si="3"/>
        <v>12</v>
      </c>
      <c r="Q4" s="5">
        <v>6</v>
      </c>
      <c r="R4" s="1" t="s">
        <v>105</v>
      </c>
      <c r="S4" s="1">
        <f t="shared" si="4"/>
        <v>12</v>
      </c>
      <c r="U4" s="5"/>
      <c r="W4" s="1">
        <f t="shared" si="5"/>
        <v>0</v>
      </c>
      <c r="Y4" s="5">
        <v>4.5</v>
      </c>
      <c r="Z4" s="1" t="s">
        <v>108</v>
      </c>
      <c r="AA4" s="1">
        <f t="shared" si="6"/>
        <v>9</v>
      </c>
      <c r="AC4" s="5">
        <v>5.5</v>
      </c>
      <c r="AD4" s="1" t="s">
        <v>105</v>
      </c>
      <c r="AE4" s="1">
        <f t="shared" si="7"/>
        <v>11</v>
      </c>
      <c r="AG4" s="5">
        <v>6</v>
      </c>
      <c r="AI4" s="1">
        <f t="shared" si="8"/>
        <v>12</v>
      </c>
      <c r="AK4" s="1">
        <f t="shared" si="9"/>
        <v>12</v>
      </c>
      <c r="AL4" s="6">
        <f t="shared" si="10"/>
        <v>58</v>
      </c>
      <c r="AM4" s="1">
        <f t="shared" si="11"/>
        <v>11</v>
      </c>
    </row>
    <row r="5" spans="1:39" ht="12.75">
      <c r="A5" s="2" t="s">
        <v>3</v>
      </c>
      <c r="B5" s="1" t="s">
        <v>50</v>
      </c>
      <c r="C5" s="6">
        <f t="shared" si="0"/>
        <v>77</v>
      </c>
      <c r="E5" s="5">
        <v>5.5</v>
      </c>
      <c r="F5" s="1" t="s">
        <v>105</v>
      </c>
      <c r="G5" s="1">
        <f t="shared" si="1"/>
        <v>11</v>
      </c>
      <c r="I5" s="5">
        <v>5.5</v>
      </c>
      <c r="J5" s="3" t="s">
        <v>105</v>
      </c>
      <c r="K5" s="1">
        <f t="shared" si="2"/>
        <v>11</v>
      </c>
      <c r="M5" s="5">
        <v>5.5</v>
      </c>
      <c r="N5" s="1" t="s">
        <v>106</v>
      </c>
      <c r="O5" s="1">
        <f t="shared" si="3"/>
        <v>11</v>
      </c>
      <c r="Q5" s="5"/>
      <c r="S5" s="1">
        <f t="shared" si="4"/>
        <v>0</v>
      </c>
      <c r="U5" s="5">
        <v>3.5</v>
      </c>
      <c r="W5" s="1">
        <f t="shared" si="5"/>
        <v>14</v>
      </c>
      <c r="Y5" s="5">
        <v>5</v>
      </c>
      <c r="Z5" s="1" t="s">
        <v>105</v>
      </c>
      <c r="AA5" s="1">
        <f t="shared" si="6"/>
        <v>10</v>
      </c>
      <c r="AC5" s="5"/>
      <c r="AE5" s="1">
        <f t="shared" si="7"/>
        <v>0</v>
      </c>
      <c r="AG5" s="5">
        <v>4</v>
      </c>
      <c r="AI5" s="1">
        <f t="shared" si="8"/>
        <v>8</v>
      </c>
      <c r="AK5" s="1">
        <f t="shared" si="9"/>
        <v>12</v>
      </c>
      <c r="AL5" s="6">
        <f t="shared" si="10"/>
        <v>51</v>
      </c>
      <c r="AM5" s="1">
        <f t="shared" si="11"/>
        <v>14</v>
      </c>
    </row>
    <row r="6" spans="1:39" ht="12.75">
      <c r="A6" s="2" t="s">
        <v>4</v>
      </c>
      <c r="B6" s="1" t="s">
        <v>138</v>
      </c>
      <c r="C6" s="6">
        <f t="shared" si="0"/>
        <v>73</v>
      </c>
      <c r="E6" s="5"/>
      <c r="G6" s="1">
        <f t="shared" si="1"/>
        <v>0</v>
      </c>
      <c r="I6" s="5">
        <v>4.5</v>
      </c>
      <c r="J6" s="1" t="s">
        <v>108</v>
      </c>
      <c r="K6" s="1">
        <f t="shared" si="2"/>
        <v>9</v>
      </c>
      <c r="M6" s="5">
        <v>4.5</v>
      </c>
      <c r="N6" s="1" t="s">
        <v>108</v>
      </c>
      <c r="O6" s="1">
        <f t="shared" si="3"/>
        <v>9</v>
      </c>
      <c r="Q6" s="5">
        <v>4.5</v>
      </c>
      <c r="R6" s="1" t="s">
        <v>108</v>
      </c>
      <c r="S6" s="1">
        <f t="shared" si="4"/>
        <v>9</v>
      </c>
      <c r="U6" s="5">
        <v>4</v>
      </c>
      <c r="W6" s="1">
        <f t="shared" si="5"/>
        <v>16</v>
      </c>
      <c r="Y6" s="5">
        <v>4.5</v>
      </c>
      <c r="Z6" s="1" t="s">
        <v>106</v>
      </c>
      <c r="AA6" s="1">
        <f t="shared" si="6"/>
        <v>9</v>
      </c>
      <c r="AC6" s="5"/>
      <c r="AE6" s="1">
        <f t="shared" si="7"/>
        <v>0</v>
      </c>
      <c r="AG6" s="5">
        <v>4.5</v>
      </c>
      <c r="AI6" s="1">
        <f t="shared" si="8"/>
        <v>9</v>
      </c>
      <c r="AK6" s="1">
        <f t="shared" si="9"/>
        <v>12</v>
      </c>
      <c r="AL6" s="6">
        <f t="shared" si="10"/>
        <v>45</v>
      </c>
      <c r="AM6" s="1">
        <f t="shared" si="11"/>
        <v>16</v>
      </c>
    </row>
    <row r="7" spans="1:39" ht="12.75">
      <c r="A7" s="2" t="s">
        <v>5</v>
      </c>
      <c r="B7" s="1" t="s">
        <v>62</v>
      </c>
      <c r="C7" s="6">
        <f t="shared" si="0"/>
        <v>72</v>
      </c>
      <c r="E7" s="5"/>
      <c r="G7" s="1">
        <f t="shared" si="1"/>
        <v>0</v>
      </c>
      <c r="I7" s="5">
        <v>3.5</v>
      </c>
      <c r="J7" s="3"/>
      <c r="K7" s="1">
        <f t="shared" si="2"/>
        <v>7</v>
      </c>
      <c r="M7" s="5">
        <v>4</v>
      </c>
      <c r="N7" s="1" t="s">
        <v>108</v>
      </c>
      <c r="O7" s="1">
        <f t="shared" si="3"/>
        <v>8</v>
      </c>
      <c r="Q7" s="5">
        <v>4</v>
      </c>
      <c r="S7" s="1">
        <f t="shared" si="4"/>
        <v>8</v>
      </c>
      <c r="U7" s="5">
        <v>5</v>
      </c>
      <c r="W7" s="1">
        <f t="shared" si="5"/>
        <v>20</v>
      </c>
      <c r="Y7" s="5"/>
      <c r="AA7" s="1">
        <f t="shared" si="6"/>
        <v>0</v>
      </c>
      <c r="AC7" s="5">
        <v>4</v>
      </c>
      <c r="AE7" s="1">
        <f t="shared" si="7"/>
        <v>8</v>
      </c>
      <c r="AG7" s="5">
        <v>4.5</v>
      </c>
      <c r="AI7" s="1">
        <f t="shared" si="8"/>
        <v>9</v>
      </c>
      <c r="AK7" s="1">
        <f t="shared" si="9"/>
        <v>12</v>
      </c>
      <c r="AL7" s="6">
        <f t="shared" si="10"/>
        <v>32</v>
      </c>
      <c r="AM7" s="1">
        <f t="shared" si="11"/>
        <v>28</v>
      </c>
    </row>
    <row r="8" spans="1:39" ht="12.75">
      <c r="A8" s="2" t="s">
        <v>6</v>
      </c>
      <c r="B8" s="1" t="s">
        <v>51</v>
      </c>
      <c r="C8" s="6">
        <f t="shared" si="0"/>
        <v>71</v>
      </c>
      <c r="E8" s="5">
        <v>5</v>
      </c>
      <c r="F8" s="1" t="s">
        <v>106</v>
      </c>
      <c r="G8" s="1">
        <f t="shared" si="1"/>
        <v>10</v>
      </c>
      <c r="I8" s="5"/>
      <c r="J8" s="3"/>
      <c r="K8" s="1">
        <f t="shared" si="2"/>
        <v>0</v>
      </c>
      <c r="M8" s="5">
        <v>5.5</v>
      </c>
      <c r="N8" s="1" t="s">
        <v>105</v>
      </c>
      <c r="O8" s="1">
        <f t="shared" si="3"/>
        <v>11</v>
      </c>
      <c r="Q8" s="5"/>
      <c r="S8" s="1">
        <f t="shared" si="4"/>
        <v>0</v>
      </c>
      <c r="U8" s="5">
        <v>4.5</v>
      </c>
      <c r="W8" s="1">
        <f t="shared" si="5"/>
        <v>18</v>
      </c>
      <c r="Y8" s="5">
        <v>4</v>
      </c>
      <c r="AA8" s="1">
        <f t="shared" si="6"/>
        <v>8</v>
      </c>
      <c r="AC8" s="5">
        <v>7</v>
      </c>
      <c r="AD8" s="1" t="s">
        <v>104</v>
      </c>
      <c r="AE8" s="1">
        <f t="shared" si="7"/>
        <v>14</v>
      </c>
      <c r="AG8" s="5"/>
      <c r="AI8" s="1">
        <f t="shared" si="8"/>
        <v>0</v>
      </c>
      <c r="AK8" s="1">
        <f t="shared" si="9"/>
        <v>10</v>
      </c>
      <c r="AL8" s="6">
        <f t="shared" si="10"/>
        <v>29</v>
      </c>
      <c r="AM8" s="1">
        <f t="shared" si="11"/>
        <v>32</v>
      </c>
    </row>
    <row r="9" spans="1:39" ht="12.75">
      <c r="A9" s="2" t="s">
        <v>7</v>
      </c>
      <c r="B9" s="1" t="s">
        <v>59</v>
      </c>
      <c r="C9" s="6">
        <f t="shared" si="0"/>
        <v>67</v>
      </c>
      <c r="E9" s="5"/>
      <c r="G9" s="1">
        <f t="shared" si="1"/>
        <v>0</v>
      </c>
      <c r="I9" s="5"/>
      <c r="J9" s="3" t="s">
        <v>108</v>
      </c>
      <c r="K9" s="1">
        <f t="shared" si="2"/>
        <v>0</v>
      </c>
      <c r="M9" s="5">
        <v>4</v>
      </c>
      <c r="O9" s="1">
        <f t="shared" si="3"/>
        <v>8</v>
      </c>
      <c r="Q9" s="5">
        <v>4</v>
      </c>
      <c r="S9" s="1">
        <f t="shared" si="4"/>
        <v>8</v>
      </c>
      <c r="U9" s="5">
        <v>3.5</v>
      </c>
      <c r="W9" s="1">
        <f t="shared" si="5"/>
        <v>14</v>
      </c>
      <c r="Y9" s="5">
        <v>4.5</v>
      </c>
      <c r="Z9" s="1" t="s">
        <v>108</v>
      </c>
      <c r="AA9" s="1">
        <f t="shared" si="6"/>
        <v>9</v>
      </c>
      <c r="AC9" s="5">
        <v>4</v>
      </c>
      <c r="AE9" s="1">
        <f t="shared" si="7"/>
        <v>8</v>
      </c>
      <c r="AG9" s="5">
        <v>4</v>
      </c>
      <c r="AI9" s="1">
        <f t="shared" si="8"/>
        <v>8</v>
      </c>
      <c r="AK9" s="1">
        <f t="shared" si="9"/>
        <v>12</v>
      </c>
      <c r="AL9" s="6">
        <f t="shared" si="10"/>
        <v>33</v>
      </c>
      <c r="AM9" s="1">
        <f t="shared" si="11"/>
        <v>22</v>
      </c>
    </row>
    <row r="10" spans="1:39" ht="12.75">
      <c r="A10" s="2" t="s">
        <v>8</v>
      </c>
      <c r="B10" s="1" t="s">
        <v>55</v>
      </c>
      <c r="C10" s="6">
        <f t="shared" si="0"/>
        <v>64</v>
      </c>
      <c r="E10" s="5">
        <v>4</v>
      </c>
      <c r="G10" s="1">
        <f t="shared" si="1"/>
        <v>8</v>
      </c>
      <c r="I10" s="5">
        <v>4</v>
      </c>
      <c r="J10" s="3" t="s">
        <v>108</v>
      </c>
      <c r="K10" s="1">
        <f t="shared" si="2"/>
        <v>8</v>
      </c>
      <c r="M10" s="5">
        <v>4</v>
      </c>
      <c r="O10" s="1">
        <f t="shared" si="3"/>
        <v>8</v>
      </c>
      <c r="Q10" s="5">
        <v>5</v>
      </c>
      <c r="R10" s="1" t="s">
        <v>106</v>
      </c>
      <c r="S10" s="1">
        <f t="shared" si="4"/>
        <v>10</v>
      </c>
      <c r="U10" s="5"/>
      <c r="W10" s="1">
        <f t="shared" si="5"/>
        <v>0</v>
      </c>
      <c r="Y10" s="5"/>
      <c r="AA10" s="1">
        <f t="shared" si="6"/>
        <v>0</v>
      </c>
      <c r="AC10" s="5">
        <v>4</v>
      </c>
      <c r="AE10" s="1">
        <f t="shared" si="7"/>
        <v>8</v>
      </c>
      <c r="AG10" s="5">
        <v>5</v>
      </c>
      <c r="AI10" s="1">
        <f t="shared" si="8"/>
        <v>10</v>
      </c>
      <c r="AK10" s="1">
        <f t="shared" si="9"/>
        <v>12</v>
      </c>
      <c r="AL10" s="6">
        <f t="shared" si="10"/>
        <v>44</v>
      </c>
      <c r="AM10" s="1">
        <f t="shared" si="11"/>
        <v>8</v>
      </c>
    </row>
    <row r="11" spans="1:39" ht="12.75">
      <c r="A11" s="2" t="s">
        <v>9</v>
      </c>
      <c r="B11" s="1" t="s">
        <v>61</v>
      </c>
      <c r="C11" s="6">
        <f t="shared" si="0"/>
        <v>56</v>
      </c>
      <c r="E11" s="5">
        <v>3.5</v>
      </c>
      <c r="G11" s="1">
        <f t="shared" si="1"/>
        <v>7</v>
      </c>
      <c r="I11" s="5">
        <v>3.5</v>
      </c>
      <c r="J11" s="3"/>
      <c r="K11" s="1">
        <f t="shared" si="2"/>
        <v>7</v>
      </c>
      <c r="M11" s="5"/>
      <c r="O11" s="1">
        <f t="shared" si="3"/>
        <v>0</v>
      </c>
      <c r="Q11" s="5">
        <v>4</v>
      </c>
      <c r="S11" s="1">
        <f t="shared" si="4"/>
        <v>8</v>
      </c>
      <c r="U11" s="5"/>
      <c r="W11" s="1">
        <f t="shared" si="5"/>
        <v>0</v>
      </c>
      <c r="Y11" s="5">
        <v>3.5</v>
      </c>
      <c r="AA11" s="1">
        <f t="shared" si="6"/>
        <v>7</v>
      </c>
      <c r="AC11" s="5">
        <v>3.5</v>
      </c>
      <c r="AE11" s="1">
        <f t="shared" si="7"/>
        <v>7</v>
      </c>
      <c r="AG11" s="5">
        <v>4</v>
      </c>
      <c r="AI11" s="1">
        <f t="shared" si="8"/>
        <v>8</v>
      </c>
      <c r="AK11" s="1">
        <f t="shared" si="9"/>
        <v>12</v>
      </c>
      <c r="AL11" s="6">
        <f t="shared" si="10"/>
        <v>37</v>
      </c>
      <c r="AM11" s="1">
        <f t="shared" si="11"/>
        <v>7</v>
      </c>
    </row>
    <row r="12" spans="1:39" ht="12.75">
      <c r="A12" s="2" t="s">
        <v>10</v>
      </c>
      <c r="B12" s="1" t="s">
        <v>251</v>
      </c>
      <c r="C12" s="6">
        <f t="shared" si="0"/>
        <v>55</v>
      </c>
      <c r="E12" s="5">
        <v>2.5</v>
      </c>
      <c r="G12" s="1">
        <f t="shared" si="1"/>
        <v>5</v>
      </c>
      <c r="I12" s="5"/>
      <c r="J12" s="3"/>
      <c r="K12" s="1">
        <f t="shared" si="2"/>
        <v>0</v>
      </c>
      <c r="M12" s="5"/>
      <c r="O12" s="1">
        <f t="shared" si="3"/>
        <v>0</v>
      </c>
      <c r="Q12" s="5">
        <v>3</v>
      </c>
      <c r="S12" s="1">
        <f t="shared" si="4"/>
        <v>6</v>
      </c>
      <c r="U12" s="5">
        <v>4</v>
      </c>
      <c r="W12" s="1">
        <f t="shared" si="5"/>
        <v>16</v>
      </c>
      <c r="Y12" s="5">
        <v>4</v>
      </c>
      <c r="AA12" s="1">
        <f t="shared" si="6"/>
        <v>8</v>
      </c>
      <c r="AC12" s="5">
        <v>5</v>
      </c>
      <c r="AD12" s="1" t="s">
        <v>106</v>
      </c>
      <c r="AE12" s="1">
        <f t="shared" si="7"/>
        <v>10</v>
      </c>
      <c r="AG12" s="5"/>
      <c r="AI12" s="1">
        <f t="shared" si="8"/>
        <v>0</v>
      </c>
      <c r="AK12" s="1">
        <f t="shared" si="9"/>
        <v>10</v>
      </c>
      <c r="AL12" s="6">
        <f t="shared" si="10"/>
        <v>19</v>
      </c>
      <c r="AM12" s="1">
        <f t="shared" si="11"/>
        <v>26</v>
      </c>
    </row>
    <row r="13" spans="1:39" ht="12.75">
      <c r="A13" s="2" t="s">
        <v>22</v>
      </c>
      <c r="B13" s="1" t="s">
        <v>65</v>
      </c>
      <c r="C13" s="6">
        <f t="shared" si="0"/>
        <v>52</v>
      </c>
      <c r="E13" s="5">
        <v>3</v>
      </c>
      <c r="G13" s="1">
        <f t="shared" si="1"/>
        <v>6</v>
      </c>
      <c r="I13" s="5"/>
      <c r="J13" s="3"/>
      <c r="K13" s="1">
        <f t="shared" si="2"/>
        <v>0</v>
      </c>
      <c r="M13" s="5">
        <v>4</v>
      </c>
      <c r="O13" s="1">
        <f t="shared" si="3"/>
        <v>8</v>
      </c>
      <c r="Q13" s="5">
        <v>3</v>
      </c>
      <c r="S13" s="1">
        <f t="shared" si="4"/>
        <v>6</v>
      </c>
      <c r="U13" s="5">
        <v>2.5</v>
      </c>
      <c r="W13" s="1">
        <f t="shared" si="5"/>
        <v>10</v>
      </c>
      <c r="Y13" s="5">
        <v>2</v>
      </c>
      <c r="AA13" s="1">
        <f t="shared" si="6"/>
        <v>4</v>
      </c>
      <c r="AC13" s="5"/>
      <c r="AE13" s="1">
        <f t="shared" si="7"/>
        <v>0</v>
      </c>
      <c r="AG13" s="5">
        <v>3</v>
      </c>
      <c r="AI13" s="1">
        <f t="shared" si="8"/>
        <v>6</v>
      </c>
      <c r="AK13" s="1">
        <f t="shared" si="9"/>
        <v>12</v>
      </c>
      <c r="AL13" s="6">
        <f t="shared" si="10"/>
        <v>30</v>
      </c>
      <c r="AM13" s="1">
        <f t="shared" si="11"/>
        <v>10</v>
      </c>
    </row>
    <row r="14" spans="1:39" ht="12.75">
      <c r="A14" s="2" t="s">
        <v>23</v>
      </c>
      <c r="B14" s="1" t="s">
        <v>141</v>
      </c>
      <c r="C14" s="6">
        <f t="shared" si="0"/>
        <v>48</v>
      </c>
      <c r="E14" s="5"/>
      <c r="G14" s="1">
        <f t="shared" si="1"/>
        <v>0</v>
      </c>
      <c r="I14" s="5"/>
      <c r="K14" s="1">
        <f t="shared" si="2"/>
        <v>0</v>
      </c>
      <c r="M14" s="5">
        <v>2</v>
      </c>
      <c r="O14" s="1">
        <f t="shared" si="3"/>
        <v>4</v>
      </c>
      <c r="Q14" s="5">
        <v>3</v>
      </c>
      <c r="S14" s="1">
        <f t="shared" si="4"/>
        <v>6</v>
      </c>
      <c r="U14" s="5">
        <v>2</v>
      </c>
      <c r="W14" s="1">
        <f t="shared" si="5"/>
        <v>8</v>
      </c>
      <c r="Y14" s="5">
        <v>3</v>
      </c>
      <c r="AA14" s="1">
        <f t="shared" si="6"/>
        <v>6</v>
      </c>
      <c r="AC14" s="5">
        <v>4</v>
      </c>
      <c r="AE14" s="1">
        <f t="shared" si="7"/>
        <v>8</v>
      </c>
      <c r="AG14" s="5">
        <v>2</v>
      </c>
      <c r="AI14" s="1">
        <f t="shared" si="8"/>
        <v>4</v>
      </c>
      <c r="AK14" s="1">
        <f t="shared" si="9"/>
        <v>12</v>
      </c>
      <c r="AL14" s="6">
        <f t="shared" si="10"/>
        <v>20</v>
      </c>
      <c r="AM14" s="1">
        <f t="shared" si="11"/>
        <v>16</v>
      </c>
    </row>
    <row r="15" spans="1:39" ht="12.75">
      <c r="A15" s="2" t="s">
        <v>24</v>
      </c>
      <c r="B15" s="1" t="s">
        <v>52</v>
      </c>
      <c r="C15" s="6">
        <f t="shared" si="0"/>
        <v>46</v>
      </c>
      <c r="E15" s="5">
        <v>5</v>
      </c>
      <c r="F15" s="1" t="s">
        <v>108</v>
      </c>
      <c r="G15" s="1">
        <f t="shared" si="1"/>
        <v>10</v>
      </c>
      <c r="I15" s="5">
        <v>5</v>
      </c>
      <c r="J15" s="3" t="s">
        <v>108</v>
      </c>
      <c r="K15" s="1">
        <f t="shared" si="2"/>
        <v>10</v>
      </c>
      <c r="M15" s="5">
        <v>5</v>
      </c>
      <c r="N15" s="1" t="s">
        <v>108</v>
      </c>
      <c r="O15" s="1">
        <f t="shared" si="3"/>
        <v>10</v>
      </c>
      <c r="Q15" s="5">
        <v>4</v>
      </c>
      <c r="R15" s="1" t="s">
        <v>108</v>
      </c>
      <c r="S15" s="1">
        <f t="shared" si="4"/>
        <v>8</v>
      </c>
      <c r="U15" s="5"/>
      <c r="W15" s="1">
        <f t="shared" si="5"/>
        <v>0</v>
      </c>
      <c r="Y15" s="5"/>
      <c r="AA15" s="1">
        <f t="shared" si="6"/>
        <v>0</v>
      </c>
      <c r="AC15" s="5"/>
      <c r="AE15" s="1">
        <f t="shared" si="7"/>
        <v>0</v>
      </c>
      <c r="AG15" s="5"/>
      <c r="AI15" s="1">
        <f t="shared" si="8"/>
        <v>0</v>
      </c>
      <c r="AK15" s="1">
        <f t="shared" si="9"/>
        <v>8</v>
      </c>
      <c r="AL15" s="6">
        <f t="shared" si="10"/>
        <v>38</v>
      </c>
      <c r="AM15" s="1">
        <f t="shared" si="11"/>
        <v>0</v>
      </c>
    </row>
    <row r="16" spans="1:39" ht="12.75">
      <c r="A16" s="2" t="s">
        <v>25</v>
      </c>
      <c r="B16" s="1" t="s">
        <v>153</v>
      </c>
      <c r="C16" s="6">
        <f t="shared" si="0"/>
        <v>46</v>
      </c>
      <c r="G16" s="1">
        <f t="shared" si="1"/>
        <v>0</v>
      </c>
      <c r="I16" s="5"/>
      <c r="K16" s="1">
        <f t="shared" si="2"/>
        <v>0</v>
      </c>
      <c r="M16" s="5">
        <v>2.5</v>
      </c>
      <c r="O16" s="1">
        <f t="shared" si="3"/>
        <v>5</v>
      </c>
      <c r="Q16" s="5">
        <v>3</v>
      </c>
      <c r="S16" s="1">
        <f t="shared" si="4"/>
        <v>6</v>
      </c>
      <c r="U16" s="5">
        <v>3</v>
      </c>
      <c r="W16" s="1">
        <f t="shared" si="5"/>
        <v>12</v>
      </c>
      <c r="Y16" s="5">
        <v>3</v>
      </c>
      <c r="AA16" s="1">
        <f t="shared" si="6"/>
        <v>6</v>
      </c>
      <c r="AC16" s="5"/>
      <c r="AE16" s="1">
        <f t="shared" si="7"/>
        <v>0</v>
      </c>
      <c r="AG16" s="5">
        <v>3.5</v>
      </c>
      <c r="AI16" s="1">
        <f t="shared" si="8"/>
        <v>7</v>
      </c>
      <c r="AK16" s="1">
        <f t="shared" si="9"/>
        <v>10</v>
      </c>
      <c r="AL16" s="6">
        <f t="shared" si="10"/>
        <v>24</v>
      </c>
      <c r="AM16" s="1">
        <f t="shared" si="11"/>
        <v>12</v>
      </c>
    </row>
    <row r="17" spans="1:39" ht="12.75">
      <c r="A17" s="2" t="s">
        <v>40</v>
      </c>
      <c r="B17" s="1" t="s">
        <v>58</v>
      </c>
      <c r="C17" s="6">
        <f t="shared" si="0"/>
        <v>38</v>
      </c>
      <c r="E17" s="5">
        <v>4</v>
      </c>
      <c r="G17" s="1">
        <f t="shared" si="1"/>
        <v>8</v>
      </c>
      <c r="I17" s="5"/>
      <c r="J17" s="3"/>
      <c r="K17" s="1">
        <f t="shared" si="2"/>
        <v>0</v>
      </c>
      <c r="M17" s="5">
        <v>3</v>
      </c>
      <c r="O17" s="1">
        <f t="shared" si="3"/>
        <v>6</v>
      </c>
      <c r="Q17" s="5"/>
      <c r="S17" s="1">
        <f t="shared" si="4"/>
        <v>0</v>
      </c>
      <c r="U17" s="5">
        <v>4.5</v>
      </c>
      <c r="W17" s="1">
        <f t="shared" si="5"/>
        <v>18</v>
      </c>
      <c r="Y17" s="5"/>
      <c r="AA17" s="1">
        <f t="shared" si="6"/>
        <v>0</v>
      </c>
      <c r="AC17" s="5"/>
      <c r="AE17" s="1">
        <f t="shared" si="7"/>
        <v>0</v>
      </c>
      <c r="AG17" s="5"/>
      <c r="AI17" s="1">
        <f t="shared" si="8"/>
        <v>0</v>
      </c>
      <c r="AK17" s="1">
        <f t="shared" si="9"/>
        <v>6</v>
      </c>
      <c r="AL17" s="6">
        <f t="shared" si="10"/>
        <v>14</v>
      </c>
      <c r="AM17" s="1">
        <f t="shared" si="11"/>
        <v>18</v>
      </c>
    </row>
    <row r="18" spans="1:39" ht="12.75">
      <c r="A18" s="2" t="s">
        <v>41</v>
      </c>
      <c r="B18" s="1" t="s">
        <v>76</v>
      </c>
      <c r="C18" s="6">
        <f t="shared" si="0"/>
        <v>34</v>
      </c>
      <c r="G18" s="1">
        <f t="shared" si="1"/>
        <v>0</v>
      </c>
      <c r="I18" s="5"/>
      <c r="K18" s="1">
        <f t="shared" si="2"/>
        <v>0</v>
      </c>
      <c r="M18" s="5"/>
      <c r="O18" s="1">
        <f t="shared" si="3"/>
        <v>0</v>
      </c>
      <c r="Q18" s="5"/>
      <c r="S18" s="1">
        <f t="shared" si="4"/>
        <v>0</v>
      </c>
      <c r="U18" s="5">
        <v>5.5</v>
      </c>
      <c r="W18" s="1">
        <f t="shared" si="5"/>
        <v>22</v>
      </c>
      <c r="Y18" s="5"/>
      <c r="AA18" s="1">
        <f t="shared" si="6"/>
        <v>0</v>
      </c>
      <c r="AC18" s="5"/>
      <c r="AE18" s="1">
        <f t="shared" si="7"/>
        <v>0</v>
      </c>
      <c r="AG18" s="5">
        <v>4</v>
      </c>
      <c r="AI18" s="1">
        <f t="shared" si="8"/>
        <v>8</v>
      </c>
      <c r="AK18" s="1">
        <f t="shared" si="9"/>
        <v>4</v>
      </c>
      <c r="AL18" s="6">
        <f t="shared" si="10"/>
        <v>8</v>
      </c>
      <c r="AM18" s="1">
        <f t="shared" si="11"/>
        <v>22</v>
      </c>
    </row>
    <row r="19" spans="1:39" ht="12.75">
      <c r="A19" s="2" t="s">
        <v>42</v>
      </c>
      <c r="B19" s="1" t="s">
        <v>156</v>
      </c>
      <c r="C19" s="6">
        <f t="shared" si="0"/>
        <v>31</v>
      </c>
      <c r="G19" s="1">
        <f t="shared" si="1"/>
        <v>0</v>
      </c>
      <c r="I19" s="5"/>
      <c r="K19" s="1">
        <f t="shared" si="2"/>
        <v>0</v>
      </c>
      <c r="M19" s="5">
        <v>2.5</v>
      </c>
      <c r="O19" s="1">
        <f t="shared" si="3"/>
        <v>5</v>
      </c>
      <c r="Q19" s="5">
        <v>1.5</v>
      </c>
      <c r="S19" s="1">
        <f t="shared" si="4"/>
        <v>3</v>
      </c>
      <c r="U19" s="5">
        <v>1.5</v>
      </c>
      <c r="W19" s="1">
        <f t="shared" si="5"/>
        <v>6</v>
      </c>
      <c r="Y19" s="5">
        <v>1</v>
      </c>
      <c r="AA19" s="1">
        <f t="shared" si="6"/>
        <v>2</v>
      </c>
      <c r="AC19" s="5"/>
      <c r="AE19" s="1">
        <f t="shared" si="7"/>
        <v>0</v>
      </c>
      <c r="AG19" s="5">
        <v>2.5</v>
      </c>
      <c r="AI19" s="1">
        <f t="shared" si="8"/>
        <v>5</v>
      </c>
      <c r="AK19" s="1">
        <f t="shared" si="9"/>
        <v>10</v>
      </c>
      <c r="AL19" s="6">
        <f t="shared" si="10"/>
        <v>15</v>
      </c>
      <c r="AM19" s="1">
        <f t="shared" si="11"/>
        <v>6</v>
      </c>
    </row>
    <row r="20" spans="1:39" ht="12.75">
      <c r="A20" s="2" t="s">
        <v>43</v>
      </c>
      <c r="B20" s="1" t="s">
        <v>146</v>
      </c>
      <c r="C20" s="6">
        <f t="shared" si="0"/>
        <v>30</v>
      </c>
      <c r="G20" s="1">
        <f t="shared" si="1"/>
        <v>0</v>
      </c>
      <c r="I20" s="5"/>
      <c r="K20" s="1">
        <f t="shared" si="2"/>
        <v>0</v>
      </c>
      <c r="M20" s="5">
        <v>4</v>
      </c>
      <c r="O20" s="1">
        <f t="shared" si="3"/>
        <v>8</v>
      </c>
      <c r="Q20" s="5">
        <v>3</v>
      </c>
      <c r="S20" s="1">
        <f t="shared" si="4"/>
        <v>6</v>
      </c>
      <c r="U20" s="5">
        <v>2.5</v>
      </c>
      <c r="W20" s="1">
        <f t="shared" si="5"/>
        <v>10</v>
      </c>
      <c r="Y20" s="5"/>
      <c r="AA20" s="1">
        <f t="shared" si="6"/>
        <v>0</v>
      </c>
      <c r="AC20" s="5"/>
      <c r="AE20" s="1">
        <f t="shared" si="7"/>
        <v>0</v>
      </c>
      <c r="AG20" s="5"/>
      <c r="AI20" s="1">
        <f t="shared" si="8"/>
        <v>0</v>
      </c>
      <c r="AK20" s="1">
        <f t="shared" si="9"/>
        <v>6</v>
      </c>
      <c r="AL20" s="6">
        <f t="shared" si="10"/>
        <v>14</v>
      </c>
      <c r="AM20" s="1">
        <f t="shared" si="11"/>
        <v>10</v>
      </c>
    </row>
    <row r="21" spans="1:39" ht="12.75">
      <c r="A21" s="2" t="s">
        <v>44</v>
      </c>
      <c r="B21" s="1" t="s">
        <v>149</v>
      </c>
      <c r="C21" s="6">
        <f t="shared" si="0"/>
        <v>30</v>
      </c>
      <c r="G21" s="1">
        <f t="shared" si="1"/>
        <v>0</v>
      </c>
      <c r="I21" s="5"/>
      <c r="K21" s="1">
        <f t="shared" si="2"/>
        <v>0</v>
      </c>
      <c r="M21" s="5">
        <v>3</v>
      </c>
      <c r="O21" s="1">
        <f t="shared" si="3"/>
        <v>6</v>
      </c>
      <c r="Q21" s="5"/>
      <c r="S21" s="1">
        <f t="shared" si="4"/>
        <v>0</v>
      </c>
      <c r="U21" s="5"/>
      <c r="W21" s="1">
        <f t="shared" si="5"/>
        <v>0</v>
      </c>
      <c r="Y21" s="5">
        <v>3</v>
      </c>
      <c r="AA21" s="1">
        <f t="shared" si="6"/>
        <v>6</v>
      </c>
      <c r="AC21" s="5">
        <v>3</v>
      </c>
      <c r="AE21" s="1">
        <f t="shared" si="7"/>
        <v>6</v>
      </c>
      <c r="AG21" s="5">
        <v>2</v>
      </c>
      <c r="AI21" s="1">
        <f t="shared" si="8"/>
        <v>4</v>
      </c>
      <c r="AK21" s="1">
        <f t="shared" si="9"/>
        <v>8</v>
      </c>
      <c r="AL21" s="6">
        <f t="shared" si="10"/>
        <v>16</v>
      </c>
      <c r="AM21" s="1">
        <f t="shared" si="11"/>
        <v>6</v>
      </c>
    </row>
    <row r="22" spans="1:39" ht="12.75">
      <c r="A22" s="2" t="s">
        <v>45</v>
      </c>
      <c r="B22" s="1" t="s">
        <v>148</v>
      </c>
      <c r="C22" s="6">
        <f t="shared" si="0"/>
        <v>28</v>
      </c>
      <c r="G22" s="1">
        <f t="shared" si="1"/>
        <v>0</v>
      </c>
      <c r="I22" s="5"/>
      <c r="K22" s="1">
        <f t="shared" si="2"/>
        <v>0</v>
      </c>
      <c r="M22" s="5">
        <v>4</v>
      </c>
      <c r="O22" s="1">
        <f t="shared" si="3"/>
        <v>8</v>
      </c>
      <c r="Q22" s="5"/>
      <c r="S22" s="1">
        <f t="shared" si="4"/>
        <v>0</v>
      </c>
      <c r="U22" s="5">
        <v>4</v>
      </c>
      <c r="W22" s="1">
        <f t="shared" si="5"/>
        <v>16</v>
      </c>
      <c r="Y22" s="5"/>
      <c r="AA22" s="1">
        <f t="shared" si="6"/>
        <v>0</v>
      </c>
      <c r="AC22" s="5"/>
      <c r="AE22" s="1">
        <f t="shared" si="7"/>
        <v>0</v>
      </c>
      <c r="AG22" s="5"/>
      <c r="AI22" s="1">
        <f t="shared" si="8"/>
        <v>0</v>
      </c>
      <c r="AK22" s="1">
        <f t="shared" si="9"/>
        <v>4</v>
      </c>
      <c r="AL22" s="6">
        <f t="shared" si="10"/>
        <v>8</v>
      </c>
      <c r="AM22" s="1">
        <f t="shared" si="11"/>
        <v>16</v>
      </c>
    </row>
    <row r="23" spans="1:39" ht="12.75">
      <c r="A23" s="2" t="s">
        <v>46</v>
      </c>
      <c r="B23" s="1" t="s">
        <v>80</v>
      </c>
      <c r="C23" s="6">
        <f t="shared" si="0"/>
        <v>28</v>
      </c>
      <c r="G23" s="1">
        <f t="shared" si="1"/>
        <v>0</v>
      </c>
      <c r="I23" s="5"/>
      <c r="K23" s="1">
        <f t="shared" si="2"/>
        <v>0</v>
      </c>
      <c r="M23" s="5"/>
      <c r="O23" s="1">
        <f t="shared" si="3"/>
        <v>0</v>
      </c>
      <c r="Q23" s="5"/>
      <c r="S23" s="1">
        <f t="shared" si="4"/>
        <v>0</v>
      </c>
      <c r="U23" s="5">
        <v>6.5</v>
      </c>
      <c r="W23" s="1">
        <f t="shared" si="5"/>
        <v>26</v>
      </c>
      <c r="Y23" s="5"/>
      <c r="AA23" s="1">
        <f t="shared" si="6"/>
        <v>0</v>
      </c>
      <c r="AC23" s="5"/>
      <c r="AE23" s="1">
        <f t="shared" si="7"/>
        <v>0</v>
      </c>
      <c r="AG23" s="5"/>
      <c r="AI23" s="1">
        <f t="shared" si="8"/>
        <v>0</v>
      </c>
      <c r="AK23" s="1">
        <f t="shared" si="9"/>
        <v>2</v>
      </c>
      <c r="AL23" s="6">
        <f t="shared" si="10"/>
        <v>0</v>
      </c>
      <c r="AM23" s="1">
        <f t="shared" si="11"/>
        <v>26</v>
      </c>
    </row>
    <row r="24" spans="1:39" ht="12.75">
      <c r="A24" s="2" t="s">
        <v>47</v>
      </c>
      <c r="B24" s="1" t="s">
        <v>64</v>
      </c>
      <c r="C24" s="6">
        <f t="shared" si="0"/>
        <v>26</v>
      </c>
      <c r="E24" s="5">
        <v>3</v>
      </c>
      <c r="G24" s="1">
        <f t="shared" si="1"/>
        <v>6</v>
      </c>
      <c r="I24" s="5">
        <v>3</v>
      </c>
      <c r="J24" s="3"/>
      <c r="K24" s="1">
        <f t="shared" si="2"/>
        <v>6</v>
      </c>
      <c r="M24" s="5"/>
      <c r="O24" s="1">
        <f t="shared" si="3"/>
        <v>0</v>
      </c>
      <c r="Q24" s="5">
        <v>4</v>
      </c>
      <c r="S24" s="1">
        <f t="shared" si="4"/>
        <v>8</v>
      </c>
      <c r="U24" s="5"/>
      <c r="W24" s="1">
        <f t="shared" si="5"/>
        <v>0</v>
      </c>
      <c r="Y24" s="5"/>
      <c r="AA24" s="1">
        <f t="shared" si="6"/>
        <v>0</v>
      </c>
      <c r="AC24" s="5"/>
      <c r="AE24" s="1">
        <f t="shared" si="7"/>
        <v>0</v>
      </c>
      <c r="AG24" s="5"/>
      <c r="AI24" s="1">
        <f t="shared" si="8"/>
        <v>0</v>
      </c>
      <c r="AK24" s="1">
        <f t="shared" si="9"/>
        <v>6</v>
      </c>
      <c r="AL24" s="6">
        <f t="shared" si="10"/>
        <v>20</v>
      </c>
      <c r="AM24" s="1">
        <f t="shared" si="11"/>
        <v>0</v>
      </c>
    </row>
    <row r="25" spans="1:39" ht="12.75">
      <c r="A25" s="2" t="s">
        <v>48</v>
      </c>
      <c r="B25" s="1" t="s">
        <v>218</v>
      </c>
      <c r="C25" s="6">
        <f t="shared" si="0"/>
        <v>26</v>
      </c>
      <c r="G25" s="1">
        <f t="shared" si="1"/>
        <v>0</v>
      </c>
      <c r="I25" s="5"/>
      <c r="K25" s="1">
        <f t="shared" si="2"/>
        <v>0</v>
      </c>
      <c r="M25" s="5"/>
      <c r="O25" s="1">
        <f t="shared" si="3"/>
        <v>0</v>
      </c>
      <c r="Q25" s="5"/>
      <c r="S25" s="1">
        <f t="shared" si="4"/>
        <v>0</v>
      </c>
      <c r="U25" s="5">
        <v>4</v>
      </c>
      <c r="W25" s="1">
        <f t="shared" si="5"/>
        <v>16</v>
      </c>
      <c r="Y25" s="5"/>
      <c r="AA25" s="1">
        <f t="shared" si="6"/>
        <v>0</v>
      </c>
      <c r="AC25" s="5"/>
      <c r="AE25" s="1">
        <f t="shared" si="7"/>
        <v>0</v>
      </c>
      <c r="AG25" s="5">
        <v>3</v>
      </c>
      <c r="AI25" s="1">
        <f t="shared" si="8"/>
        <v>6</v>
      </c>
      <c r="AK25" s="1">
        <f t="shared" si="9"/>
        <v>4</v>
      </c>
      <c r="AL25" s="6">
        <f t="shared" si="10"/>
        <v>6</v>
      </c>
      <c r="AM25" s="1">
        <f t="shared" si="11"/>
        <v>16</v>
      </c>
    </row>
    <row r="26" spans="1:39" ht="12.75">
      <c r="A26" s="2" t="s">
        <v>71</v>
      </c>
      <c r="B26" s="1" t="s">
        <v>248</v>
      </c>
      <c r="C26" s="6">
        <f t="shared" si="0"/>
        <v>25</v>
      </c>
      <c r="G26" s="1">
        <f t="shared" si="1"/>
        <v>0</v>
      </c>
      <c r="I26" s="5"/>
      <c r="K26" s="1">
        <f t="shared" si="2"/>
        <v>0</v>
      </c>
      <c r="M26" s="5"/>
      <c r="O26" s="1">
        <f t="shared" si="3"/>
        <v>0</v>
      </c>
      <c r="Q26" s="5"/>
      <c r="S26" s="1">
        <f t="shared" si="4"/>
        <v>0</v>
      </c>
      <c r="U26" s="5"/>
      <c r="W26" s="1">
        <f t="shared" si="5"/>
        <v>0</v>
      </c>
      <c r="Y26" s="5">
        <v>3</v>
      </c>
      <c r="AA26" s="1">
        <f t="shared" si="6"/>
        <v>6</v>
      </c>
      <c r="AC26" s="5">
        <v>3</v>
      </c>
      <c r="AE26" s="1">
        <f t="shared" si="7"/>
        <v>6</v>
      </c>
      <c r="AG26" s="5">
        <v>3.5</v>
      </c>
      <c r="AI26" s="1">
        <f t="shared" si="8"/>
        <v>7</v>
      </c>
      <c r="AK26" s="1">
        <f t="shared" si="9"/>
        <v>6</v>
      </c>
      <c r="AL26" s="6">
        <f t="shared" si="10"/>
        <v>13</v>
      </c>
      <c r="AM26" s="1">
        <f t="shared" si="11"/>
        <v>6</v>
      </c>
    </row>
    <row r="27" spans="1:39" ht="12.75">
      <c r="A27" s="2" t="s">
        <v>72</v>
      </c>
      <c r="B27" s="1" t="s">
        <v>217</v>
      </c>
      <c r="C27" s="6">
        <f t="shared" si="0"/>
        <v>24</v>
      </c>
      <c r="G27" s="1">
        <f t="shared" si="1"/>
        <v>0</v>
      </c>
      <c r="I27" s="5"/>
      <c r="K27" s="1">
        <f t="shared" si="2"/>
        <v>0</v>
      </c>
      <c r="M27" s="5"/>
      <c r="O27" s="1">
        <f t="shared" si="3"/>
        <v>0</v>
      </c>
      <c r="Q27" s="5"/>
      <c r="S27" s="1">
        <f t="shared" si="4"/>
        <v>0</v>
      </c>
      <c r="U27" s="5">
        <v>5.5</v>
      </c>
      <c r="W27" s="1">
        <f t="shared" si="5"/>
        <v>22</v>
      </c>
      <c r="Y27" s="5"/>
      <c r="AA27" s="1">
        <f t="shared" si="6"/>
        <v>0</v>
      </c>
      <c r="AC27" s="5"/>
      <c r="AE27" s="1">
        <f t="shared" si="7"/>
        <v>0</v>
      </c>
      <c r="AG27" s="5"/>
      <c r="AI27" s="1">
        <f t="shared" si="8"/>
        <v>0</v>
      </c>
      <c r="AK27" s="1">
        <f t="shared" si="9"/>
        <v>2</v>
      </c>
      <c r="AL27" s="6">
        <f t="shared" si="10"/>
        <v>0</v>
      </c>
      <c r="AM27" s="1">
        <f t="shared" si="11"/>
        <v>22</v>
      </c>
    </row>
    <row r="28" spans="1:39" ht="12.75">
      <c r="A28" s="2" t="s">
        <v>73</v>
      </c>
      <c r="B28" s="1" t="s">
        <v>139</v>
      </c>
      <c r="C28" s="6">
        <f t="shared" si="0"/>
        <v>22</v>
      </c>
      <c r="E28" s="5"/>
      <c r="G28" s="1">
        <f t="shared" si="1"/>
        <v>0</v>
      </c>
      <c r="I28" s="5">
        <v>3</v>
      </c>
      <c r="K28" s="1">
        <f t="shared" si="2"/>
        <v>6</v>
      </c>
      <c r="M28" s="5"/>
      <c r="O28" s="1">
        <f t="shared" si="3"/>
        <v>0</v>
      </c>
      <c r="Q28" s="5"/>
      <c r="S28" s="1">
        <f t="shared" si="4"/>
        <v>0</v>
      </c>
      <c r="U28" s="5">
        <v>3</v>
      </c>
      <c r="W28" s="1">
        <f t="shared" si="5"/>
        <v>12</v>
      </c>
      <c r="Y28" s="5"/>
      <c r="AA28" s="1">
        <f t="shared" si="6"/>
        <v>0</v>
      </c>
      <c r="AC28" s="5"/>
      <c r="AE28" s="1">
        <f t="shared" si="7"/>
        <v>0</v>
      </c>
      <c r="AG28" s="5"/>
      <c r="AI28" s="1">
        <f t="shared" si="8"/>
        <v>0</v>
      </c>
      <c r="AK28" s="1">
        <f t="shared" si="9"/>
        <v>4</v>
      </c>
      <c r="AL28" s="6">
        <f t="shared" si="10"/>
        <v>6</v>
      </c>
      <c r="AM28" s="1">
        <f t="shared" si="11"/>
        <v>12</v>
      </c>
    </row>
    <row r="29" spans="1:39" ht="12.75">
      <c r="A29" s="2" t="s">
        <v>74</v>
      </c>
      <c r="B29" s="1" t="s">
        <v>60</v>
      </c>
      <c r="C29" s="6">
        <f t="shared" si="0"/>
        <v>22</v>
      </c>
      <c r="E29" s="5">
        <v>4</v>
      </c>
      <c r="G29" s="1">
        <f t="shared" si="1"/>
        <v>8</v>
      </c>
      <c r="I29" s="5"/>
      <c r="J29" s="3"/>
      <c r="K29" s="1">
        <f t="shared" si="2"/>
        <v>0</v>
      </c>
      <c r="M29" s="5"/>
      <c r="O29" s="1">
        <f t="shared" si="3"/>
        <v>0</v>
      </c>
      <c r="Q29" s="5">
        <v>1</v>
      </c>
      <c r="S29" s="1">
        <f t="shared" si="4"/>
        <v>2</v>
      </c>
      <c r="U29" s="5"/>
      <c r="W29" s="1">
        <f t="shared" si="5"/>
        <v>0</v>
      </c>
      <c r="Y29" s="5"/>
      <c r="AA29" s="1">
        <f t="shared" si="6"/>
        <v>0</v>
      </c>
      <c r="AC29" s="5"/>
      <c r="AE29" s="1">
        <f t="shared" si="7"/>
        <v>0</v>
      </c>
      <c r="AG29" s="5">
        <v>3</v>
      </c>
      <c r="AI29" s="1">
        <f t="shared" si="8"/>
        <v>6</v>
      </c>
      <c r="AK29" s="1">
        <f t="shared" si="9"/>
        <v>6</v>
      </c>
      <c r="AL29" s="6">
        <f t="shared" si="10"/>
        <v>16</v>
      </c>
      <c r="AM29" s="1">
        <f t="shared" si="11"/>
        <v>0</v>
      </c>
    </row>
    <row r="30" spans="1:39" ht="12.75">
      <c r="A30" s="2" t="s">
        <v>75</v>
      </c>
      <c r="B30" s="1" t="s">
        <v>54</v>
      </c>
      <c r="C30" s="6">
        <f t="shared" si="0"/>
        <v>20</v>
      </c>
      <c r="E30" s="5">
        <v>4</v>
      </c>
      <c r="G30" s="1">
        <f t="shared" si="1"/>
        <v>8</v>
      </c>
      <c r="I30" s="5"/>
      <c r="J30" s="3"/>
      <c r="K30" s="1">
        <f t="shared" si="2"/>
        <v>0</v>
      </c>
      <c r="M30" s="5"/>
      <c r="O30" s="1">
        <f t="shared" si="3"/>
        <v>0</v>
      </c>
      <c r="Q30" s="5"/>
      <c r="S30" s="1">
        <f t="shared" si="4"/>
        <v>0</v>
      </c>
      <c r="U30" s="5"/>
      <c r="W30" s="1">
        <f t="shared" si="5"/>
        <v>0</v>
      </c>
      <c r="Y30" s="5">
        <v>4</v>
      </c>
      <c r="AA30" s="1">
        <f t="shared" si="6"/>
        <v>8</v>
      </c>
      <c r="AC30" s="5"/>
      <c r="AE30" s="1">
        <f t="shared" si="7"/>
        <v>0</v>
      </c>
      <c r="AG30" s="5"/>
      <c r="AI30" s="1">
        <f t="shared" si="8"/>
        <v>0</v>
      </c>
      <c r="AK30" s="1">
        <f t="shared" si="9"/>
        <v>4</v>
      </c>
      <c r="AL30" s="6">
        <f t="shared" si="10"/>
        <v>16</v>
      </c>
      <c r="AM30" s="1">
        <f t="shared" si="11"/>
        <v>0</v>
      </c>
    </row>
    <row r="31" spans="1:39" ht="12.75">
      <c r="A31" s="2" t="s">
        <v>118</v>
      </c>
      <c r="B31" s="1" t="s">
        <v>66</v>
      </c>
      <c r="C31" s="6">
        <f t="shared" si="0"/>
        <v>16</v>
      </c>
      <c r="E31" s="5">
        <v>3</v>
      </c>
      <c r="G31" s="1">
        <f t="shared" si="1"/>
        <v>6</v>
      </c>
      <c r="I31" s="5"/>
      <c r="J31" s="3"/>
      <c r="K31" s="1">
        <f t="shared" si="2"/>
        <v>0</v>
      </c>
      <c r="M31" s="5">
        <v>3</v>
      </c>
      <c r="O31" s="1">
        <f t="shared" si="3"/>
        <v>6</v>
      </c>
      <c r="Q31" s="5"/>
      <c r="S31" s="1">
        <f t="shared" si="4"/>
        <v>0</v>
      </c>
      <c r="U31" s="5"/>
      <c r="W31" s="1">
        <f t="shared" si="5"/>
        <v>0</v>
      </c>
      <c r="Y31" s="5"/>
      <c r="AA31" s="1">
        <f t="shared" si="6"/>
        <v>0</v>
      </c>
      <c r="AC31" s="5"/>
      <c r="AE31" s="1">
        <f t="shared" si="7"/>
        <v>0</v>
      </c>
      <c r="AG31" s="5"/>
      <c r="AI31" s="1">
        <f t="shared" si="8"/>
        <v>0</v>
      </c>
      <c r="AK31" s="1">
        <f t="shared" si="9"/>
        <v>4</v>
      </c>
      <c r="AL31" s="6">
        <f t="shared" si="10"/>
        <v>12</v>
      </c>
      <c r="AM31" s="1">
        <f t="shared" si="11"/>
        <v>0</v>
      </c>
    </row>
    <row r="32" spans="1:39" ht="12.75">
      <c r="A32" s="2" t="s">
        <v>119</v>
      </c>
      <c r="B32" s="1" t="s">
        <v>219</v>
      </c>
      <c r="C32" s="6">
        <f t="shared" si="0"/>
        <v>16</v>
      </c>
      <c r="G32" s="1">
        <f t="shared" si="1"/>
        <v>0</v>
      </c>
      <c r="I32" s="5"/>
      <c r="K32" s="1">
        <f t="shared" si="2"/>
        <v>0</v>
      </c>
      <c r="M32" s="5"/>
      <c r="O32" s="1">
        <f t="shared" si="3"/>
        <v>0</v>
      </c>
      <c r="Q32" s="5"/>
      <c r="S32" s="1">
        <f t="shared" si="4"/>
        <v>0</v>
      </c>
      <c r="U32" s="5">
        <v>3.5</v>
      </c>
      <c r="W32" s="1">
        <f t="shared" si="5"/>
        <v>14</v>
      </c>
      <c r="Y32" s="5"/>
      <c r="AA32" s="1">
        <f t="shared" si="6"/>
        <v>0</v>
      </c>
      <c r="AC32" s="5"/>
      <c r="AE32" s="1">
        <f t="shared" si="7"/>
        <v>0</v>
      </c>
      <c r="AG32" s="5"/>
      <c r="AI32" s="1">
        <f t="shared" si="8"/>
        <v>0</v>
      </c>
      <c r="AK32" s="1">
        <f t="shared" si="9"/>
        <v>2</v>
      </c>
      <c r="AL32" s="6">
        <f t="shared" si="10"/>
        <v>0</v>
      </c>
      <c r="AM32" s="1">
        <f t="shared" si="11"/>
        <v>14</v>
      </c>
    </row>
    <row r="33" spans="1:39" ht="12.75">
      <c r="A33" s="2" t="s">
        <v>121</v>
      </c>
      <c r="B33" s="1" t="s">
        <v>220</v>
      </c>
      <c r="C33" s="6">
        <f t="shared" si="0"/>
        <v>16</v>
      </c>
      <c r="G33" s="1">
        <f t="shared" si="1"/>
        <v>0</v>
      </c>
      <c r="I33" s="5"/>
      <c r="K33" s="1">
        <f t="shared" si="2"/>
        <v>0</v>
      </c>
      <c r="M33" s="5"/>
      <c r="O33" s="1">
        <f t="shared" si="3"/>
        <v>0</v>
      </c>
      <c r="Q33" s="5"/>
      <c r="S33" s="1">
        <f t="shared" si="4"/>
        <v>0</v>
      </c>
      <c r="U33" s="5">
        <v>3.5</v>
      </c>
      <c r="W33" s="1">
        <f t="shared" si="5"/>
        <v>14</v>
      </c>
      <c r="Y33" s="5"/>
      <c r="AA33" s="1">
        <f t="shared" si="6"/>
        <v>0</v>
      </c>
      <c r="AC33" s="5"/>
      <c r="AE33" s="1">
        <f t="shared" si="7"/>
        <v>0</v>
      </c>
      <c r="AG33" s="5"/>
      <c r="AI33" s="1">
        <f t="shared" si="8"/>
        <v>0</v>
      </c>
      <c r="AK33" s="1">
        <f t="shared" si="9"/>
        <v>2</v>
      </c>
      <c r="AL33" s="6">
        <f t="shared" si="10"/>
        <v>0</v>
      </c>
      <c r="AM33" s="1">
        <f t="shared" si="11"/>
        <v>14</v>
      </c>
    </row>
    <row r="34" spans="1:39" ht="12.75">
      <c r="A34" s="2" t="s">
        <v>123</v>
      </c>
      <c r="B34" s="1" t="s">
        <v>67</v>
      </c>
      <c r="C34" s="6">
        <f t="shared" si="0"/>
        <v>14</v>
      </c>
      <c r="E34" s="5">
        <v>2</v>
      </c>
      <c r="G34" s="1">
        <f t="shared" si="1"/>
        <v>4</v>
      </c>
      <c r="I34" s="5">
        <v>3</v>
      </c>
      <c r="J34" s="3"/>
      <c r="K34" s="1">
        <f t="shared" si="2"/>
        <v>6</v>
      </c>
      <c r="M34" s="5"/>
      <c r="O34" s="1">
        <f t="shared" si="3"/>
        <v>0</v>
      </c>
      <c r="Q34" s="5"/>
      <c r="S34" s="1">
        <f t="shared" si="4"/>
        <v>0</v>
      </c>
      <c r="U34" s="5"/>
      <c r="W34" s="1">
        <f t="shared" si="5"/>
        <v>0</v>
      </c>
      <c r="Y34" s="5"/>
      <c r="AA34" s="1">
        <f t="shared" si="6"/>
        <v>0</v>
      </c>
      <c r="AC34" s="5"/>
      <c r="AE34" s="1">
        <f t="shared" si="7"/>
        <v>0</v>
      </c>
      <c r="AG34" s="5"/>
      <c r="AI34" s="1">
        <f t="shared" si="8"/>
        <v>0</v>
      </c>
      <c r="AK34" s="1">
        <f t="shared" si="9"/>
        <v>4</v>
      </c>
      <c r="AL34" s="6">
        <f t="shared" si="10"/>
        <v>10</v>
      </c>
      <c r="AM34" s="1">
        <f t="shared" si="11"/>
        <v>0</v>
      </c>
    </row>
    <row r="35" spans="1:39" ht="12.75">
      <c r="A35" s="2" t="s">
        <v>126</v>
      </c>
      <c r="B35" s="1" t="s">
        <v>83</v>
      </c>
      <c r="C35" s="6">
        <f aca="true" t="shared" si="12" ref="C35:C65">SUM(AK35:AM35)</f>
        <v>14</v>
      </c>
      <c r="G35" s="1">
        <f aca="true" t="shared" si="13" ref="G35:G65">SUM(E35)*2</f>
        <v>0</v>
      </c>
      <c r="I35" s="5"/>
      <c r="K35" s="1">
        <f aca="true" t="shared" si="14" ref="K35:K65">SUM(I35)*2</f>
        <v>0</v>
      </c>
      <c r="M35" s="5"/>
      <c r="O35" s="1">
        <f aca="true" t="shared" si="15" ref="O35:O65">SUM(M35)*2</f>
        <v>0</v>
      </c>
      <c r="Q35" s="5"/>
      <c r="S35" s="1">
        <f aca="true" t="shared" si="16" ref="S35:S65">SUM(Q35)*2</f>
        <v>0</v>
      </c>
      <c r="U35" s="5">
        <v>3</v>
      </c>
      <c r="W35" s="1">
        <f aca="true" t="shared" si="17" ref="W35:W65">SUM(U35)*4</f>
        <v>12</v>
      </c>
      <c r="Y35" s="5"/>
      <c r="AA35" s="1">
        <f aca="true" t="shared" si="18" ref="AA35:AA65">SUM(Y35)*2</f>
        <v>0</v>
      </c>
      <c r="AC35" s="5"/>
      <c r="AE35" s="1">
        <f aca="true" t="shared" si="19" ref="AE35:AE65">SUM(AC35)*2</f>
        <v>0</v>
      </c>
      <c r="AG35" s="5"/>
      <c r="AI35" s="1">
        <f aca="true" t="shared" si="20" ref="AI35:AI65">SUM(AG35)*2</f>
        <v>0</v>
      </c>
      <c r="AK35" s="1">
        <f aca="true" t="shared" si="21" ref="AK35:AK65">COUNT(E35,I35,M35,Q35,U35,Y35,AC35,AG35)*2</f>
        <v>2</v>
      </c>
      <c r="AL35" s="6">
        <f aca="true" t="shared" si="22" ref="AL35:AL65">SUM(E35+I35+M35+Q35+Y35+AG35)*2</f>
        <v>0</v>
      </c>
      <c r="AM35" s="1">
        <f aca="true" t="shared" si="23" ref="AM35:AM65">SUM(U35)*4+AE35</f>
        <v>12</v>
      </c>
    </row>
    <row r="36" spans="1:39" ht="12.75">
      <c r="A36" s="2" t="s">
        <v>127</v>
      </c>
      <c r="B36" s="1" t="s">
        <v>221</v>
      </c>
      <c r="C36" s="6">
        <f t="shared" si="12"/>
        <v>14</v>
      </c>
      <c r="G36" s="1">
        <f t="shared" si="13"/>
        <v>0</v>
      </c>
      <c r="I36" s="5"/>
      <c r="K36" s="1">
        <f t="shared" si="14"/>
        <v>0</v>
      </c>
      <c r="M36" s="5"/>
      <c r="O36" s="1">
        <f t="shared" si="15"/>
        <v>0</v>
      </c>
      <c r="Q36" s="5"/>
      <c r="S36" s="1">
        <f t="shared" si="16"/>
        <v>0</v>
      </c>
      <c r="U36" s="5">
        <v>3</v>
      </c>
      <c r="W36" s="1">
        <f t="shared" si="17"/>
        <v>12</v>
      </c>
      <c r="Y36" s="5"/>
      <c r="AA36" s="1">
        <f t="shared" si="18"/>
        <v>0</v>
      </c>
      <c r="AC36" s="5"/>
      <c r="AE36" s="1">
        <f t="shared" si="19"/>
        <v>0</v>
      </c>
      <c r="AG36" s="5"/>
      <c r="AI36" s="1">
        <f t="shared" si="20"/>
        <v>0</v>
      </c>
      <c r="AK36" s="1">
        <f t="shared" si="21"/>
        <v>2</v>
      </c>
      <c r="AL36" s="6">
        <f t="shared" si="22"/>
        <v>0</v>
      </c>
      <c r="AM36" s="1">
        <f t="shared" si="23"/>
        <v>12</v>
      </c>
    </row>
    <row r="37" spans="1:39" ht="12.75">
      <c r="A37" s="2" t="s">
        <v>128</v>
      </c>
      <c r="B37" s="1" t="s">
        <v>252</v>
      </c>
      <c r="C37" s="6">
        <f t="shared" si="12"/>
        <v>12</v>
      </c>
      <c r="G37" s="1">
        <f t="shared" si="13"/>
        <v>0</v>
      </c>
      <c r="I37" s="5"/>
      <c r="K37" s="1">
        <f t="shared" si="14"/>
        <v>0</v>
      </c>
      <c r="M37" s="5"/>
      <c r="O37" s="1">
        <f t="shared" si="15"/>
        <v>0</v>
      </c>
      <c r="Q37" s="5"/>
      <c r="S37" s="1">
        <f t="shared" si="16"/>
        <v>0</v>
      </c>
      <c r="U37" s="5"/>
      <c r="W37" s="1">
        <f t="shared" si="17"/>
        <v>0</v>
      </c>
      <c r="Y37" s="5"/>
      <c r="AA37" s="1">
        <f t="shared" si="18"/>
        <v>0</v>
      </c>
      <c r="AC37" s="5">
        <v>4</v>
      </c>
      <c r="AE37" s="1">
        <f t="shared" si="19"/>
        <v>8</v>
      </c>
      <c r="AG37" s="5">
        <v>0</v>
      </c>
      <c r="AI37" s="1">
        <f t="shared" si="20"/>
        <v>0</v>
      </c>
      <c r="AK37" s="1">
        <f t="shared" si="21"/>
        <v>4</v>
      </c>
      <c r="AL37" s="6">
        <f t="shared" si="22"/>
        <v>0</v>
      </c>
      <c r="AM37" s="1">
        <f t="shared" si="23"/>
        <v>8</v>
      </c>
    </row>
    <row r="38" spans="1:39" ht="12.75">
      <c r="A38" s="2" t="s">
        <v>129</v>
      </c>
      <c r="B38" s="1" t="s">
        <v>53</v>
      </c>
      <c r="C38" s="6">
        <f t="shared" si="12"/>
        <v>11</v>
      </c>
      <c r="E38" s="5">
        <v>4.5</v>
      </c>
      <c r="F38" s="1" t="s">
        <v>108</v>
      </c>
      <c r="G38" s="1">
        <f t="shared" si="13"/>
        <v>9</v>
      </c>
      <c r="I38" s="5"/>
      <c r="J38" s="3"/>
      <c r="K38" s="1">
        <f t="shared" si="14"/>
        <v>0</v>
      </c>
      <c r="M38" s="5"/>
      <c r="O38" s="1">
        <f t="shared" si="15"/>
        <v>0</v>
      </c>
      <c r="Q38" s="5"/>
      <c r="S38" s="1">
        <f t="shared" si="16"/>
        <v>0</v>
      </c>
      <c r="U38" s="5"/>
      <c r="W38" s="1">
        <f t="shared" si="17"/>
        <v>0</v>
      </c>
      <c r="Y38" s="5"/>
      <c r="AA38" s="1">
        <f t="shared" si="18"/>
        <v>0</v>
      </c>
      <c r="AC38" s="5"/>
      <c r="AE38" s="1">
        <f t="shared" si="19"/>
        <v>0</v>
      </c>
      <c r="AG38" s="5"/>
      <c r="AI38" s="1">
        <f t="shared" si="20"/>
        <v>0</v>
      </c>
      <c r="AK38" s="1">
        <f t="shared" si="21"/>
        <v>2</v>
      </c>
      <c r="AL38" s="6">
        <f t="shared" si="22"/>
        <v>9</v>
      </c>
      <c r="AM38" s="1">
        <f t="shared" si="23"/>
        <v>0</v>
      </c>
    </row>
    <row r="39" spans="1:39" ht="12.75">
      <c r="A39" s="2" t="s">
        <v>130</v>
      </c>
      <c r="B39" s="1" t="s">
        <v>189</v>
      </c>
      <c r="C39" s="6">
        <f t="shared" si="12"/>
        <v>11</v>
      </c>
      <c r="G39" s="1">
        <f t="shared" si="13"/>
        <v>0</v>
      </c>
      <c r="I39" s="5"/>
      <c r="K39" s="1">
        <f t="shared" si="14"/>
        <v>0</v>
      </c>
      <c r="M39" s="5"/>
      <c r="O39" s="1">
        <f t="shared" si="15"/>
        <v>0</v>
      </c>
      <c r="Q39" s="5">
        <v>0.5</v>
      </c>
      <c r="S39" s="1">
        <f t="shared" si="16"/>
        <v>1</v>
      </c>
      <c r="U39" s="5"/>
      <c r="W39" s="1">
        <f t="shared" si="17"/>
        <v>0</v>
      </c>
      <c r="Y39" s="5"/>
      <c r="AA39" s="1">
        <f t="shared" si="18"/>
        <v>0</v>
      </c>
      <c r="AC39" s="5">
        <v>3</v>
      </c>
      <c r="AE39" s="1">
        <f t="shared" si="19"/>
        <v>6</v>
      </c>
      <c r="AG39" s="5"/>
      <c r="AI39" s="1">
        <f t="shared" si="20"/>
        <v>0</v>
      </c>
      <c r="AK39" s="1">
        <f t="shared" si="21"/>
        <v>4</v>
      </c>
      <c r="AL39" s="6">
        <f t="shared" si="22"/>
        <v>1</v>
      </c>
      <c r="AM39" s="1">
        <f t="shared" si="23"/>
        <v>6</v>
      </c>
    </row>
    <row r="40" spans="1:39" ht="12.75">
      <c r="A40" s="2" t="s">
        <v>131</v>
      </c>
      <c r="B40" s="1" t="s">
        <v>56</v>
      </c>
      <c r="C40" s="6">
        <f t="shared" si="12"/>
        <v>10</v>
      </c>
      <c r="E40" s="5">
        <v>4</v>
      </c>
      <c r="G40" s="1">
        <f t="shared" si="13"/>
        <v>8</v>
      </c>
      <c r="I40" s="5"/>
      <c r="J40" s="3"/>
      <c r="K40" s="1">
        <f t="shared" si="14"/>
        <v>0</v>
      </c>
      <c r="M40" s="5"/>
      <c r="O40" s="1">
        <f t="shared" si="15"/>
        <v>0</v>
      </c>
      <c r="Q40" s="5"/>
      <c r="S40" s="1">
        <f t="shared" si="16"/>
        <v>0</v>
      </c>
      <c r="U40" s="5"/>
      <c r="W40" s="1">
        <f t="shared" si="17"/>
        <v>0</v>
      </c>
      <c r="Y40" s="5"/>
      <c r="AA40" s="1">
        <f t="shared" si="18"/>
        <v>0</v>
      </c>
      <c r="AC40" s="5"/>
      <c r="AE40" s="1">
        <f t="shared" si="19"/>
        <v>0</v>
      </c>
      <c r="AG40" s="5"/>
      <c r="AI40" s="1">
        <f t="shared" si="20"/>
        <v>0</v>
      </c>
      <c r="AK40" s="1">
        <f t="shared" si="21"/>
        <v>2</v>
      </c>
      <c r="AL40" s="6">
        <f t="shared" si="22"/>
        <v>8</v>
      </c>
      <c r="AM40" s="1">
        <f t="shared" si="23"/>
        <v>0</v>
      </c>
    </row>
    <row r="41" spans="1:39" ht="12.75">
      <c r="A41" s="2" t="s">
        <v>154</v>
      </c>
      <c r="B41" s="1" t="s">
        <v>57</v>
      </c>
      <c r="C41" s="6">
        <f t="shared" si="12"/>
        <v>10</v>
      </c>
      <c r="E41" s="5">
        <v>4</v>
      </c>
      <c r="G41" s="1">
        <f t="shared" si="13"/>
        <v>8</v>
      </c>
      <c r="I41" s="5"/>
      <c r="J41" s="3"/>
      <c r="K41" s="1">
        <f t="shared" si="14"/>
        <v>0</v>
      </c>
      <c r="M41" s="5"/>
      <c r="O41" s="1">
        <f t="shared" si="15"/>
        <v>0</v>
      </c>
      <c r="Q41" s="5"/>
      <c r="S41" s="1">
        <f t="shared" si="16"/>
        <v>0</v>
      </c>
      <c r="U41" s="5"/>
      <c r="W41" s="1">
        <f t="shared" si="17"/>
        <v>0</v>
      </c>
      <c r="Y41" s="5"/>
      <c r="AA41" s="1">
        <f t="shared" si="18"/>
        <v>0</v>
      </c>
      <c r="AC41" s="5"/>
      <c r="AE41" s="1">
        <f t="shared" si="19"/>
        <v>0</v>
      </c>
      <c r="AG41" s="5"/>
      <c r="AI41" s="1">
        <f t="shared" si="20"/>
        <v>0</v>
      </c>
      <c r="AK41" s="1">
        <f t="shared" si="21"/>
        <v>2</v>
      </c>
      <c r="AL41" s="6">
        <f t="shared" si="22"/>
        <v>8</v>
      </c>
      <c r="AM41" s="1">
        <f t="shared" si="23"/>
        <v>0</v>
      </c>
    </row>
    <row r="42" spans="1:39" ht="12.75">
      <c r="A42" s="2" t="s">
        <v>155</v>
      </c>
      <c r="B42" s="1" t="s">
        <v>145</v>
      </c>
      <c r="C42" s="6">
        <f t="shared" si="12"/>
        <v>10</v>
      </c>
      <c r="G42" s="1">
        <f t="shared" si="13"/>
        <v>0</v>
      </c>
      <c r="I42" s="5"/>
      <c r="K42" s="1">
        <f t="shared" si="14"/>
        <v>0</v>
      </c>
      <c r="M42" s="5">
        <v>4</v>
      </c>
      <c r="O42" s="1">
        <f t="shared" si="15"/>
        <v>8</v>
      </c>
      <c r="Q42" s="5"/>
      <c r="S42" s="1">
        <f t="shared" si="16"/>
        <v>0</v>
      </c>
      <c r="U42" s="5"/>
      <c r="W42" s="1">
        <f t="shared" si="17"/>
        <v>0</v>
      </c>
      <c r="Y42" s="5"/>
      <c r="AA42" s="1">
        <f t="shared" si="18"/>
        <v>0</v>
      </c>
      <c r="AC42" s="5"/>
      <c r="AE42" s="1">
        <f t="shared" si="19"/>
        <v>0</v>
      </c>
      <c r="AG42" s="5"/>
      <c r="AI42" s="1">
        <f t="shared" si="20"/>
        <v>0</v>
      </c>
      <c r="AK42" s="1">
        <f t="shared" si="21"/>
        <v>2</v>
      </c>
      <c r="AL42" s="6">
        <f t="shared" si="22"/>
        <v>8</v>
      </c>
      <c r="AM42" s="1">
        <f t="shared" si="23"/>
        <v>0</v>
      </c>
    </row>
    <row r="43" spans="1:39" ht="12.75">
      <c r="A43" s="2" t="s">
        <v>158</v>
      </c>
      <c r="B43" s="1" t="s">
        <v>147</v>
      </c>
      <c r="C43" s="6">
        <f t="shared" si="12"/>
        <v>10</v>
      </c>
      <c r="G43" s="1">
        <f t="shared" si="13"/>
        <v>0</v>
      </c>
      <c r="I43" s="5"/>
      <c r="K43" s="1">
        <f t="shared" si="14"/>
        <v>0</v>
      </c>
      <c r="M43" s="5">
        <v>4</v>
      </c>
      <c r="O43" s="1">
        <f t="shared" si="15"/>
        <v>8</v>
      </c>
      <c r="Q43" s="5"/>
      <c r="S43" s="1">
        <f t="shared" si="16"/>
        <v>0</v>
      </c>
      <c r="U43" s="5"/>
      <c r="W43" s="1">
        <f t="shared" si="17"/>
        <v>0</v>
      </c>
      <c r="Y43" s="5"/>
      <c r="AA43" s="1">
        <f t="shared" si="18"/>
        <v>0</v>
      </c>
      <c r="AC43" s="5"/>
      <c r="AE43" s="1">
        <f t="shared" si="19"/>
        <v>0</v>
      </c>
      <c r="AG43" s="5"/>
      <c r="AI43" s="1">
        <f t="shared" si="20"/>
        <v>0</v>
      </c>
      <c r="AK43" s="1">
        <f t="shared" si="21"/>
        <v>2</v>
      </c>
      <c r="AL43" s="6">
        <f t="shared" si="22"/>
        <v>8</v>
      </c>
      <c r="AM43" s="1">
        <f t="shared" si="23"/>
        <v>0</v>
      </c>
    </row>
    <row r="44" spans="1:39" ht="12.75">
      <c r="A44" s="2" t="s">
        <v>159</v>
      </c>
      <c r="B44" s="1" t="s">
        <v>81</v>
      </c>
      <c r="C44" s="6">
        <f t="shared" si="12"/>
        <v>10</v>
      </c>
      <c r="G44" s="1">
        <f t="shared" si="13"/>
        <v>0</v>
      </c>
      <c r="I44" s="5"/>
      <c r="K44" s="1">
        <f t="shared" si="14"/>
        <v>0</v>
      </c>
      <c r="M44" s="5"/>
      <c r="O44" s="1">
        <f t="shared" si="15"/>
        <v>0</v>
      </c>
      <c r="Q44" s="5"/>
      <c r="S44" s="1">
        <f t="shared" si="16"/>
        <v>0</v>
      </c>
      <c r="U44" s="5">
        <v>2</v>
      </c>
      <c r="W44" s="1">
        <f t="shared" si="17"/>
        <v>8</v>
      </c>
      <c r="Y44" s="5"/>
      <c r="AA44" s="1">
        <f t="shared" si="18"/>
        <v>0</v>
      </c>
      <c r="AC44" s="5"/>
      <c r="AE44" s="1">
        <f t="shared" si="19"/>
        <v>0</v>
      </c>
      <c r="AG44" s="5"/>
      <c r="AI44" s="1">
        <f t="shared" si="20"/>
        <v>0</v>
      </c>
      <c r="AK44" s="1">
        <f t="shared" si="21"/>
        <v>2</v>
      </c>
      <c r="AL44" s="6">
        <f t="shared" si="22"/>
        <v>0</v>
      </c>
      <c r="AM44" s="1">
        <f t="shared" si="23"/>
        <v>8</v>
      </c>
    </row>
    <row r="45" spans="1:39" ht="12.75">
      <c r="A45" s="2" t="s">
        <v>160</v>
      </c>
      <c r="B45" s="1" t="s">
        <v>247</v>
      </c>
      <c r="C45" s="6">
        <f t="shared" si="12"/>
        <v>10</v>
      </c>
      <c r="G45" s="1">
        <f t="shared" si="13"/>
        <v>0</v>
      </c>
      <c r="I45" s="5"/>
      <c r="K45" s="1">
        <f t="shared" si="14"/>
        <v>0</v>
      </c>
      <c r="M45" s="5"/>
      <c r="O45" s="1">
        <f t="shared" si="15"/>
        <v>0</v>
      </c>
      <c r="Q45" s="5"/>
      <c r="S45" s="1">
        <f t="shared" si="16"/>
        <v>0</v>
      </c>
      <c r="U45" s="5"/>
      <c r="W45" s="1">
        <f t="shared" si="17"/>
        <v>0</v>
      </c>
      <c r="Y45" s="5">
        <v>4</v>
      </c>
      <c r="AA45" s="1">
        <f t="shared" si="18"/>
        <v>8</v>
      </c>
      <c r="AC45" s="5"/>
      <c r="AE45" s="1">
        <f t="shared" si="19"/>
        <v>0</v>
      </c>
      <c r="AG45" s="5"/>
      <c r="AI45" s="1">
        <f t="shared" si="20"/>
        <v>0</v>
      </c>
      <c r="AK45" s="1">
        <f t="shared" si="21"/>
        <v>2</v>
      </c>
      <c r="AL45" s="6">
        <f t="shared" si="22"/>
        <v>8</v>
      </c>
      <c r="AM45" s="1">
        <f t="shared" si="23"/>
        <v>0</v>
      </c>
    </row>
    <row r="46" spans="1:39" ht="12.75">
      <c r="A46" s="2" t="s">
        <v>161</v>
      </c>
      <c r="B46" s="1" t="s">
        <v>63</v>
      </c>
      <c r="C46" s="6">
        <f t="shared" si="12"/>
        <v>9</v>
      </c>
      <c r="E46" s="5">
        <v>3.5</v>
      </c>
      <c r="G46" s="1">
        <f t="shared" si="13"/>
        <v>7</v>
      </c>
      <c r="I46" s="5"/>
      <c r="J46" s="3"/>
      <c r="K46" s="1">
        <f t="shared" si="14"/>
        <v>0</v>
      </c>
      <c r="M46" s="5"/>
      <c r="O46" s="1">
        <f t="shared" si="15"/>
        <v>0</v>
      </c>
      <c r="Q46" s="5"/>
      <c r="S46" s="1">
        <f t="shared" si="16"/>
        <v>0</v>
      </c>
      <c r="U46" s="5"/>
      <c r="W46" s="1">
        <f t="shared" si="17"/>
        <v>0</v>
      </c>
      <c r="Y46" s="5"/>
      <c r="AA46" s="1">
        <f t="shared" si="18"/>
        <v>0</v>
      </c>
      <c r="AC46" s="5"/>
      <c r="AE46" s="1">
        <f t="shared" si="19"/>
        <v>0</v>
      </c>
      <c r="AG46" s="5"/>
      <c r="AI46" s="1">
        <f t="shared" si="20"/>
        <v>0</v>
      </c>
      <c r="AK46" s="1">
        <f t="shared" si="21"/>
        <v>2</v>
      </c>
      <c r="AL46" s="6">
        <f t="shared" si="22"/>
        <v>7</v>
      </c>
      <c r="AM46" s="1">
        <f t="shared" si="23"/>
        <v>0</v>
      </c>
    </row>
    <row r="47" spans="1:39" ht="12.75">
      <c r="A47" s="2" t="s">
        <v>162</v>
      </c>
      <c r="B47" s="1" t="s">
        <v>140</v>
      </c>
      <c r="C47" s="6">
        <f t="shared" si="12"/>
        <v>8</v>
      </c>
      <c r="E47" s="5"/>
      <c r="G47" s="1">
        <f t="shared" si="13"/>
        <v>0</v>
      </c>
      <c r="I47" s="5">
        <v>3</v>
      </c>
      <c r="K47" s="1">
        <f t="shared" si="14"/>
        <v>6</v>
      </c>
      <c r="M47" s="5"/>
      <c r="O47" s="1">
        <f t="shared" si="15"/>
        <v>0</v>
      </c>
      <c r="Q47" s="5"/>
      <c r="S47" s="1">
        <f t="shared" si="16"/>
        <v>0</v>
      </c>
      <c r="U47" s="5"/>
      <c r="W47" s="1">
        <f t="shared" si="17"/>
        <v>0</v>
      </c>
      <c r="Y47" s="5"/>
      <c r="AA47" s="1">
        <f t="shared" si="18"/>
        <v>0</v>
      </c>
      <c r="AC47" s="5"/>
      <c r="AE47" s="1">
        <f t="shared" si="19"/>
        <v>0</v>
      </c>
      <c r="AG47" s="5"/>
      <c r="AI47" s="1">
        <f t="shared" si="20"/>
        <v>0</v>
      </c>
      <c r="AK47" s="1">
        <f t="shared" si="21"/>
        <v>2</v>
      </c>
      <c r="AL47" s="6">
        <f t="shared" si="22"/>
        <v>6</v>
      </c>
      <c r="AM47" s="1">
        <f t="shared" si="23"/>
        <v>0</v>
      </c>
    </row>
    <row r="48" spans="1:39" ht="12.75">
      <c r="A48" s="2" t="s">
        <v>170</v>
      </c>
      <c r="B48" s="1" t="s">
        <v>150</v>
      </c>
      <c r="C48" s="6">
        <f t="shared" si="12"/>
        <v>8</v>
      </c>
      <c r="G48" s="1">
        <f t="shared" si="13"/>
        <v>0</v>
      </c>
      <c r="I48" s="5"/>
      <c r="K48" s="1">
        <f t="shared" si="14"/>
        <v>0</v>
      </c>
      <c r="M48" s="5">
        <v>3</v>
      </c>
      <c r="O48" s="1">
        <f t="shared" si="15"/>
        <v>6</v>
      </c>
      <c r="Q48" s="5"/>
      <c r="S48" s="1">
        <f t="shared" si="16"/>
        <v>0</v>
      </c>
      <c r="U48" s="5"/>
      <c r="W48" s="1">
        <f t="shared" si="17"/>
        <v>0</v>
      </c>
      <c r="Y48" s="5"/>
      <c r="AA48" s="1">
        <f t="shared" si="18"/>
        <v>0</v>
      </c>
      <c r="AC48" s="5"/>
      <c r="AE48" s="1">
        <f t="shared" si="19"/>
        <v>0</v>
      </c>
      <c r="AG48" s="5"/>
      <c r="AI48" s="1">
        <f t="shared" si="20"/>
        <v>0</v>
      </c>
      <c r="AK48" s="1">
        <f t="shared" si="21"/>
        <v>2</v>
      </c>
      <c r="AL48" s="6">
        <f t="shared" si="22"/>
        <v>6</v>
      </c>
      <c r="AM48" s="1">
        <f t="shared" si="23"/>
        <v>0</v>
      </c>
    </row>
    <row r="49" spans="1:39" ht="12.75">
      <c r="A49" s="2" t="s">
        <v>171</v>
      </c>
      <c r="B49" s="1" t="s">
        <v>222</v>
      </c>
      <c r="C49" s="6">
        <f t="shared" si="12"/>
        <v>8</v>
      </c>
      <c r="G49" s="1">
        <f t="shared" si="13"/>
        <v>0</v>
      </c>
      <c r="I49" s="5"/>
      <c r="K49" s="1">
        <f t="shared" si="14"/>
        <v>0</v>
      </c>
      <c r="M49" s="5"/>
      <c r="O49" s="1">
        <f t="shared" si="15"/>
        <v>0</v>
      </c>
      <c r="Q49" s="5"/>
      <c r="S49" s="1">
        <f t="shared" si="16"/>
        <v>0</v>
      </c>
      <c r="U49" s="5">
        <v>1.5</v>
      </c>
      <c r="W49" s="1">
        <f t="shared" si="17"/>
        <v>6</v>
      </c>
      <c r="Y49" s="5"/>
      <c r="AA49" s="1">
        <f t="shared" si="18"/>
        <v>0</v>
      </c>
      <c r="AC49" s="5"/>
      <c r="AE49" s="1">
        <f t="shared" si="19"/>
        <v>0</v>
      </c>
      <c r="AG49" s="5"/>
      <c r="AI49" s="1">
        <f t="shared" si="20"/>
        <v>0</v>
      </c>
      <c r="AK49" s="1">
        <f t="shared" si="21"/>
        <v>2</v>
      </c>
      <c r="AL49" s="6">
        <f t="shared" si="22"/>
        <v>0</v>
      </c>
      <c r="AM49" s="1">
        <f t="shared" si="23"/>
        <v>6</v>
      </c>
    </row>
    <row r="50" spans="1:39" ht="12.75">
      <c r="A50" s="2" t="s">
        <v>172</v>
      </c>
      <c r="B50" s="1" t="s">
        <v>253</v>
      </c>
      <c r="C50" s="6">
        <f t="shared" si="12"/>
        <v>8</v>
      </c>
      <c r="G50" s="1">
        <f t="shared" si="13"/>
        <v>0</v>
      </c>
      <c r="I50" s="5"/>
      <c r="K50" s="1">
        <f t="shared" si="14"/>
        <v>0</v>
      </c>
      <c r="M50" s="5"/>
      <c r="O50" s="1">
        <f t="shared" si="15"/>
        <v>0</v>
      </c>
      <c r="Q50" s="5"/>
      <c r="S50" s="1">
        <f t="shared" si="16"/>
        <v>0</v>
      </c>
      <c r="U50" s="5"/>
      <c r="W50" s="1">
        <f t="shared" si="17"/>
        <v>0</v>
      </c>
      <c r="Y50" s="5"/>
      <c r="AA50" s="1">
        <f t="shared" si="18"/>
        <v>0</v>
      </c>
      <c r="AC50" s="5">
        <v>3</v>
      </c>
      <c r="AE50" s="1">
        <f t="shared" si="19"/>
        <v>6</v>
      </c>
      <c r="AG50" s="5"/>
      <c r="AI50" s="1">
        <f t="shared" si="20"/>
        <v>0</v>
      </c>
      <c r="AK50" s="1">
        <f t="shared" si="21"/>
        <v>2</v>
      </c>
      <c r="AL50" s="6">
        <f t="shared" si="22"/>
        <v>0</v>
      </c>
      <c r="AM50" s="1">
        <f t="shared" si="23"/>
        <v>6</v>
      </c>
    </row>
    <row r="51" spans="1:39" ht="12.75">
      <c r="A51" s="2" t="s">
        <v>173</v>
      </c>
      <c r="B51" s="1" t="s">
        <v>254</v>
      </c>
      <c r="C51" s="6">
        <f t="shared" si="12"/>
        <v>8</v>
      </c>
      <c r="G51" s="1">
        <f t="shared" si="13"/>
        <v>0</v>
      </c>
      <c r="I51" s="5"/>
      <c r="K51" s="1">
        <f t="shared" si="14"/>
        <v>0</v>
      </c>
      <c r="M51" s="5"/>
      <c r="O51" s="1">
        <f t="shared" si="15"/>
        <v>0</v>
      </c>
      <c r="Q51" s="5"/>
      <c r="S51" s="1">
        <f t="shared" si="16"/>
        <v>0</v>
      </c>
      <c r="U51" s="5"/>
      <c r="W51" s="1">
        <f t="shared" si="17"/>
        <v>0</v>
      </c>
      <c r="Y51" s="5"/>
      <c r="AA51" s="1">
        <f t="shared" si="18"/>
        <v>0</v>
      </c>
      <c r="AC51" s="5">
        <v>3</v>
      </c>
      <c r="AE51" s="1">
        <f t="shared" si="19"/>
        <v>6</v>
      </c>
      <c r="AG51" s="5"/>
      <c r="AI51" s="1">
        <f t="shared" si="20"/>
        <v>0</v>
      </c>
      <c r="AK51" s="1">
        <f t="shared" si="21"/>
        <v>2</v>
      </c>
      <c r="AL51" s="6">
        <f t="shared" si="22"/>
        <v>0</v>
      </c>
      <c r="AM51" s="1">
        <f t="shared" si="23"/>
        <v>6</v>
      </c>
    </row>
    <row r="52" spans="1:39" ht="12.75">
      <c r="A52" s="2" t="s">
        <v>174</v>
      </c>
      <c r="B52" s="1" t="s">
        <v>283</v>
      </c>
      <c r="C52" s="6">
        <f t="shared" si="12"/>
        <v>8</v>
      </c>
      <c r="G52" s="1">
        <f t="shared" si="13"/>
        <v>0</v>
      </c>
      <c r="I52" s="5"/>
      <c r="K52" s="1">
        <f t="shared" si="14"/>
        <v>0</v>
      </c>
      <c r="M52" s="5"/>
      <c r="O52" s="1">
        <f t="shared" si="15"/>
        <v>0</v>
      </c>
      <c r="Q52" s="5"/>
      <c r="S52" s="1">
        <f t="shared" si="16"/>
        <v>0</v>
      </c>
      <c r="U52" s="5"/>
      <c r="W52" s="1">
        <f t="shared" si="17"/>
        <v>0</v>
      </c>
      <c r="Y52" s="5"/>
      <c r="AA52" s="1">
        <f t="shared" si="18"/>
        <v>0</v>
      </c>
      <c r="AC52" s="5"/>
      <c r="AE52" s="1">
        <f t="shared" si="19"/>
        <v>0</v>
      </c>
      <c r="AG52" s="5">
        <v>3</v>
      </c>
      <c r="AI52" s="1">
        <f t="shared" si="20"/>
        <v>6</v>
      </c>
      <c r="AK52" s="1">
        <f t="shared" si="21"/>
        <v>2</v>
      </c>
      <c r="AL52" s="6">
        <f t="shared" si="22"/>
        <v>6</v>
      </c>
      <c r="AM52" s="1">
        <f t="shared" si="23"/>
        <v>0</v>
      </c>
    </row>
    <row r="53" spans="1:39" ht="12.75">
      <c r="A53" s="2" t="s">
        <v>180</v>
      </c>
      <c r="B53" s="1" t="s">
        <v>151</v>
      </c>
      <c r="C53" s="6">
        <f t="shared" si="12"/>
        <v>7</v>
      </c>
      <c r="G53" s="1">
        <f t="shared" si="13"/>
        <v>0</v>
      </c>
      <c r="I53" s="5"/>
      <c r="K53" s="1">
        <f t="shared" si="14"/>
        <v>0</v>
      </c>
      <c r="M53" s="5">
        <v>2.5</v>
      </c>
      <c r="O53" s="1">
        <f t="shared" si="15"/>
        <v>5</v>
      </c>
      <c r="Q53" s="5"/>
      <c r="S53" s="1">
        <f t="shared" si="16"/>
        <v>0</v>
      </c>
      <c r="U53" s="5"/>
      <c r="W53" s="1">
        <f t="shared" si="17"/>
        <v>0</v>
      </c>
      <c r="Y53" s="5"/>
      <c r="AA53" s="1">
        <f t="shared" si="18"/>
        <v>0</v>
      </c>
      <c r="AC53" s="5"/>
      <c r="AE53" s="1">
        <f t="shared" si="19"/>
        <v>0</v>
      </c>
      <c r="AG53" s="5"/>
      <c r="AI53" s="1">
        <f t="shared" si="20"/>
        <v>0</v>
      </c>
      <c r="AK53" s="1">
        <f t="shared" si="21"/>
        <v>2</v>
      </c>
      <c r="AL53" s="6">
        <f t="shared" si="22"/>
        <v>5</v>
      </c>
      <c r="AM53" s="1">
        <f t="shared" si="23"/>
        <v>0</v>
      </c>
    </row>
    <row r="54" spans="1:39" ht="12.75">
      <c r="A54" s="2" t="s">
        <v>181</v>
      </c>
      <c r="B54" s="1" t="s">
        <v>152</v>
      </c>
      <c r="C54" s="6">
        <f t="shared" si="12"/>
        <v>7</v>
      </c>
      <c r="G54" s="1">
        <f t="shared" si="13"/>
        <v>0</v>
      </c>
      <c r="I54" s="5"/>
      <c r="K54" s="1">
        <f t="shared" si="14"/>
        <v>0</v>
      </c>
      <c r="M54" s="5">
        <v>2.5</v>
      </c>
      <c r="O54" s="1">
        <f t="shared" si="15"/>
        <v>5</v>
      </c>
      <c r="Q54" s="5"/>
      <c r="S54" s="1">
        <f t="shared" si="16"/>
        <v>0</v>
      </c>
      <c r="U54" s="5"/>
      <c r="W54" s="1">
        <f t="shared" si="17"/>
        <v>0</v>
      </c>
      <c r="Y54" s="5"/>
      <c r="AA54" s="1">
        <f t="shared" si="18"/>
        <v>0</v>
      </c>
      <c r="AC54" s="5"/>
      <c r="AE54" s="1">
        <f t="shared" si="19"/>
        <v>0</v>
      </c>
      <c r="AG54" s="5"/>
      <c r="AI54" s="1">
        <f t="shared" si="20"/>
        <v>0</v>
      </c>
      <c r="AK54" s="1">
        <f t="shared" si="21"/>
        <v>2</v>
      </c>
      <c r="AL54" s="6">
        <f t="shared" si="22"/>
        <v>5</v>
      </c>
      <c r="AM54" s="1">
        <f t="shared" si="23"/>
        <v>0</v>
      </c>
    </row>
    <row r="55" spans="1:39" ht="12.75">
      <c r="A55" s="2" t="s">
        <v>182</v>
      </c>
      <c r="B55" s="1" t="s">
        <v>255</v>
      </c>
      <c r="C55" s="6">
        <f t="shared" si="12"/>
        <v>7</v>
      </c>
      <c r="G55" s="1">
        <f t="shared" si="13"/>
        <v>0</v>
      </c>
      <c r="I55" s="5"/>
      <c r="K55" s="1">
        <f t="shared" si="14"/>
        <v>0</v>
      </c>
      <c r="M55" s="5"/>
      <c r="O55" s="1">
        <f t="shared" si="15"/>
        <v>0</v>
      </c>
      <c r="Q55" s="5"/>
      <c r="S55" s="1">
        <f t="shared" si="16"/>
        <v>0</v>
      </c>
      <c r="U55" s="5"/>
      <c r="W55" s="1">
        <f t="shared" si="17"/>
        <v>0</v>
      </c>
      <c r="Y55" s="5"/>
      <c r="AA55" s="1">
        <f t="shared" si="18"/>
        <v>0</v>
      </c>
      <c r="AC55" s="5">
        <v>2.5</v>
      </c>
      <c r="AE55" s="1">
        <f t="shared" si="19"/>
        <v>5</v>
      </c>
      <c r="AG55" s="5"/>
      <c r="AI55" s="1">
        <f t="shared" si="20"/>
        <v>0</v>
      </c>
      <c r="AK55" s="1">
        <f t="shared" si="21"/>
        <v>2</v>
      </c>
      <c r="AL55" s="6">
        <f t="shared" si="22"/>
        <v>0</v>
      </c>
      <c r="AM55" s="1">
        <f t="shared" si="23"/>
        <v>5</v>
      </c>
    </row>
    <row r="56" spans="1:39" ht="12.75">
      <c r="A56" s="2" t="s">
        <v>186</v>
      </c>
      <c r="B56" s="1" t="s">
        <v>284</v>
      </c>
      <c r="C56" s="6">
        <f t="shared" si="12"/>
        <v>7</v>
      </c>
      <c r="G56" s="1">
        <f t="shared" si="13"/>
        <v>0</v>
      </c>
      <c r="I56" s="5"/>
      <c r="K56" s="1">
        <f t="shared" si="14"/>
        <v>0</v>
      </c>
      <c r="M56" s="5"/>
      <c r="O56" s="1">
        <f t="shared" si="15"/>
        <v>0</v>
      </c>
      <c r="Q56" s="5"/>
      <c r="S56" s="1">
        <f t="shared" si="16"/>
        <v>0</v>
      </c>
      <c r="U56" s="5"/>
      <c r="W56" s="1">
        <f t="shared" si="17"/>
        <v>0</v>
      </c>
      <c r="Y56" s="5"/>
      <c r="AA56" s="1">
        <f t="shared" si="18"/>
        <v>0</v>
      </c>
      <c r="AC56" s="5"/>
      <c r="AE56" s="1">
        <f t="shared" si="19"/>
        <v>0</v>
      </c>
      <c r="AG56" s="5">
        <v>2.5</v>
      </c>
      <c r="AI56" s="1">
        <f t="shared" si="20"/>
        <v>5</v>
      </c>
      <c r="AK56" s="1">
        <f t="shared" si="21"/>
        <v>2</v>
      </c>
      <c r="AL56" s="6">
        <f t="shared" si="22"/>
        <v>5</v>
      </c>
      <c r="AM56" s="1">
        <f t="shared" si="23"/>
        <v>0</v>
      </c>
    </row>
    <row r="57" spans="1:39" ht="12.75">
      <c r="A57" s="2" t="s">
        <v>190</v>
      </c>
      <c r="B57" s="1" t="s">
        <v>68</v>
      </c>
      <c r="C57" s="6">
        <f t="shared" si="12"/>
        <v>6</v>
      </c>
      <c r="E57" s="5">
        <v>2</v>
      </c>
      <c r="G57" s="1">
        <f t="shared" si="13"/>
        <v>4</v>
      </c>
      <c r="I57" s="5"/>
      <c r="J57" s="3"/>
      <c r="K57" s="1">
        <f t="shared" si="14"/>
        <v>0</v>
      </c>
      <c r="M57" s="5"/>
      <c r="O57" s="1">
        <f t="shared" si="15"/>
        <v>0</v>
      </c>
      <c r="Q57" s="5"/>
      <c r="S57" s="1">
        <f t="shared" si="16"/>
        <v>0</v>
      </c>
      <c r="U57" s="5"/>
      <c r="W57" s="1">
        <f t="shared" si="17"/>
        <v>0</v>
      </c>
      <c r="Y57" s="5"/>
      <c r="AA57" s="1">
        <f t="shared" si="18"/>
        <v>0</v>
      </c>
      <c r="AC57" s="5"/>
      <c r="AE57" s="1">
        <f t="shared" si="19"/>
        <v>0</v>
      </c>
      <c r="AG57" s="5"/>
      <c r="AI57" s="1">
        <f t="shared" si="20"/>
        <v>0</v>
      </c>
      <c r="AK57" s="1">
        <f t="shared" si="21"/>
        <v>2</v>
      </c>
      <c r="AL57" s="6">
        <f t="shared" si="22"/>
        <v>4</v>
      </c>
      <c r="AM57" s="1">
        <f t="shared" si="23"/>
        <v>0</v>
      </c>
    </row>
    <row r="58" spans="1:39" ht="12.75">
      <c r="A58" s="2" t="s">
        <v>191</v>
      </c>
      <c r="B58" s="1" t="s">
        <v>69</v>
      </c>
      <c r="C58" s="6">
        <f t="shared" si="12"/>
        <v>6</v>
      </c>
      <c r="E58" s="5">
        <v>2</v>
      </c>
      <c r="G58" s="1">
        <f t="shared" si="13"/>
        <v>4</v>
      </c>
      <c r="I58" s="5"/>
      <c r="J58" s="3"/>
      <c r="K58" s="1">
        <f t="shared" si="14"/>
        <v>0</v>
      </c>
      <c r="M58" s="5"/>
      <c r="O58" s="1">
        <f t="shared" si="15"/>
        <v>0</v>
      </c>
      <c r="Q58" s="5"/>
      <c r="S58" s="1">
        <f t="shared" si="16"/>
        <v>0</v>
      </c>
      <c r="U58" s="5"/>
      <c r="W58" s="1">
        <f t="shared" si="17"/>
        <v>0</v>
      </c>
      <c r="Y58" s="5"/>
      <c r="AA58" s="1">
        <f t="shared" si="18"/>
        <v>0</v>
      </c>
      <c r="AC58" s="5"/>
      <c r="AE58" s="1">
        <f t="shared" si="19"/>
        <v>0</v>
      </c>
      <c r="AG58" s="5"/>
      <c r="AI58" s="1">
        <f t="shared" si="20"/>
        <v>0</v>
      </c>
      <c r="AK58" s="1">
        <f t="shared" si="21"/>
        <v>2</v>
      </c>
      <c r="AL58" s="6">
        <f t="shared" si="22"/>
        <v>4</v>
      </c>
      <c r="AM58" s="1">
        <f t="shared" si="23"/>
        <v>0</v>
      </c>
    </row>
    <row r="59" spans="1:39" ht="12.75">
      <c r="A59" s="2" t="s">
        <v>192</v>
      </c>
      <c r="B59" s="1" t="s">
        <v>256</v>
      </c>
      <c r="C59" s="6">
        <f t="shared" si="12"/>
        <v>6</v>
      </c>
      <c r="G59" s="1">
        <f t="shared" si="13"/>
        <v>0</v>
      </c>
      <c r="I59" s="5"/>
      <c r="K59" s="1">
        <f t="shared" si="14"/>
        <v>0</v>
      </c>
      <c r="M59" s="5"/>
      <c r="O59" s="1">
        <f t="shared" si="15"/>
        <v>0</v>
      </c>
      <c r="Q59" s="5"/>
      <c r="S59" s="1">
        <f t="shared" si="16"/>
        <v>0</v>
      </c>
      <c r="U59" s="5"/>
      <c r="W59" s="1">
        <f t="shared" si="17"/>
        <v>0</v>
      </c>
      <c r="Y59" s="5"/>
      <c r="AA59" s="1">
        <f t="shared" si="18"/>
        <v>0</v>
      </c>
      <c r="AC59" s="5">
        <v>2</v>
      </c>
      <c r="AE59" s="1">
        <f t="shared" si="19"/>
        <v>4</v>
      </c>
      <c r="AG59" s="5"/>
      <c r="AI59" s="1">
        <f t="shared" si="20"/>
        <v>0</v>
      </c>
      <c r="AK59" s="1">
        <f t="shared" si="21"/>
        <v>2</v>
      </c>
      <c r="AL59" s="6">
        <f t="shared" si="22"/>
        <v>0</v>
      </c>
      <c r="AM59" s="1">
        <f t="shared" si="23"/>
        <v>4</v>
      </c>
    </row>
    <row r="60" spans="1:39" ht="12.75">
      <c r="A60" s="2" t="s">
        <v>193</v>
      </c>
      <c r="B60" s="1" t="s">
        <v>157</v>
      </c>
      <c r="C60" s="6">
        <f t="shared" si="12"/>
        <v>5</v>
      </c>
      <c r="G60" s="1">
        <f t="shared" si="13"/>
        <v>0</v>
      </c>
      <c r="I60" s="5"/>
      <c r="K60" s="1">
        <f t="shared" si="14"/>
        <v>0</v>
      </c>
      <c r="M60" s="5">
        <v>1.5</v>
      </c>
      <c r="O60" s="1">
        <f t="shared" si="15"/>
        <v>3</v>
      </c>
      <c r="Q60" s="5"/>
      <c r="S60" s="1">
        <f t="shared" si="16"/>
        <v>0</v>
      </c>
      <c r="U60" s="5"/>
      <c r="W60" s="1">
        <f t="shared" si="17"/>
        <v>0</v>
      </c>
      <c r="Y60" s="5"/>
      <c r="AA60" s="1">
        <f t="shared" si="18"/>
        <v>0</v>
      </c>
      <c r="AC60" s="5"/>
      <c r="AE60" s="1">
        <f t="shared" si="19"/>
        <v>0</v>
      </c>
      <c r="AG60" s="5"/>
      <c r="AI60" s="1">
        <f t="shared" si="20"/>
        <v>0</v>
      </c>
      <c r="AK60" s="1">
        <f t="shared" si="21"/>
        <v>2</v>
      </c>
      <c r="AL60" s="6">
        <f t="shared" si="22"/>
        <v>3</v>
      </c>
      <c r="AM60" s="1">
        <f t="shared" si="23"/>
        <v>0</v>
      </c>
    </row>
    <row r="61" spans="1:39" ht="12.75">
      <c r="A61" s="2" t="s">
        <v>194</v>
      </c>
      <c r="B61" s="1" t="s">
        <v>70</v>
      </c>
      <c r="C61" s="6">
        <f t="shared" si="12"/>
        <v>4</v>
      </c>
      <c r="E61" s="5">
        <v>1</v>
      </c>
      <c r="G61" s="1">
        <f t="shared" si="13"/>
        <v>2</v>
      </c>
      <c r="I61" s="5"/>
      <c r="J61" s="3"/>
      <c r="K61" s="1">
        <f t="shared" si="14"/>
        <v>0</v>
      </c>
      <c r="M61" s="5"/>
      <c r="O61" s="1">
        <f t="shared" si="15"/>
        <v>0</v>
      </c>
      <c r="Q61" s="5"/>
      <c r="S61" s="1">
        <f t="shared" si="16"/>
        <v>0</v>
      </c>
      <c r="U61" s="5"/>
      <c r="W61" s="1">
        <f t="shared" si="17"/>
        <v>0</v>
      </c>
      <c r="Y61" s="5"/>
      <c r="AA61" s="1">
        <f t="shared" si="18"/>
        <v>0</v>
      </c>
      <c r="AC61" s="5"/>
      <c r="AE61" s="1">
        <f t="shared" si="19"/>
        <v>0</v>
      </c>
      <c r="AG61" s="5"/>
      <c r="AI61" s="1">
        <f t="shared" si="20"/>
        <v>0</v>
      </c>
      <c r="AK61" s="1">
        <f t="shared" si="21"/>
        <v>2</v>
      </c>
      <c r="AL61" s="6">
        <f t="shared" si="22"/>
        <v>2</v>
      </c>
      <c r="AM61" s="1">
        <f t="shared" si="23"/>
        <v>0</v>
      </c>
    </row>
    <row r="62" spans="1:39" ht="12.75">
      <c r="A62" s="2" t="s">
        <v>195</v>
      </c>
      <c r="B62" s="1" t="s">
        <v>142</v>
      </c>
      <c r="C62" s="6">
        <f t="shared" si="12"/>
        <v>4</v>
      </c>
      <c r="G62" s="1">
        <f t="shared" si="13"/>
        <v>0</v>
      </c>
      <c r="I62" s="5">
        <v>1</v>
      </c>
      <c r="K62" s="1">
        <f t="shared" si="14"/>
        <v>2</v>
      </c>
      <c r="M62" s="5"/>
      <c r="O62" s="1">
        <f t="shared" si="15"/>
        <v>0</v>
      </c>
      <c r="Q62" s="5"/>
      <c r="S62" s="1">
        <f t="shared" si="16"/>
        <v>0</v>
      </c>
      <c r="U62" s="5"/>
      <c r="W62" s="1">
        <f t="shared" si="17"/>
        <v>0</v>
      </c>
      <c r="Y62" s="5"/>
      <c r="AA62" s="1">
        <f t="shared" si="18"/>
        <v>0</v>
      </c>
      <c r="AC62" s="5"/>
      <c r="AE62" s="1">
        <f t="shared" si="19"/>
        <v>0</v>
      </c>
      <c r="AG62" s="5"/>
      <c r="AI62" s="1">
        <f t="shared" si="20"/>
        <v>0</v>
      </c>
      <c r="AK62" s="1">
        <f t="shared" si="21"/>
        <v>2</v>
      </c>
      <c r="AL62" s="6">
        <f t="shared" si="22"/>
        <v>2</v>
      </c>
      <c r="AM62" s="1">
        <f t="shared" si="23"/>
        <v>0</v>
      </c>
    </row>
    <row r="63" spans="1:39" ht="12.75">
      <c r="A63" s="2" t="s">
        <v>204</v>
      </c>
      <c r="B63" s="1" t="s">
        <v>223</v>
      </c>
      <c r="C63" s="6">
        <f t="shared" si="12"/>
        <v>4</v>
      </c>
      <c r="G63" s="1">
        <f t="shared" si="13"/>
        <v>0</v>
      </c>
      <c r="I63" s="5"/>
      <c r="K63" s="1">
        <f t="shared" si="14"/>
        <v>0</v>
      </c>
      <c r="M63" s="5"/>
      <c r="O63" s="1">
        <f t="shared" si="15"/>
        <v>0</v>
      </c>
      <c r="Q63" s="5"/>
      <c r="S63" s="1">
        <f t="shared" si="16"/>
        <v>0</v>
      </c>
      <c r="U63" s="5">
        <v>0.5</v>
      </c>
      <c r="W63" s="1">
        <f t="shared" si="17"/>
        <v>2</v>
      </c>
      <c r="Y63" s="5"/>
      <c r="AA63" s="1">
        <f t="shared" si="18"/>
        <v>0</v>
      </c>
      <c r="AC63" s="5"/>
      <c r="AE63" s="1">
        <f t="shared" si="19"/>
        <v>0</v>
      </c>
      <c r="AG63" s="5"/>
      <c r="AI63" s="1">
        <f t="shared" si="20"/>
        <v>0</v>
      </c>
      <c r="AK63" s="1">
        <f t="shared" si="21"/>
        <v>2</v>
      </c>
      <c r="AL63" s="6">
        <f t="shared" si="22"/>
        <v>0</v>
      </c>
      <c r="AM63" s="1">
        <f t="shared" si="23"/>
        <v>2</v>
      </c>
    </row>
    <row r="64" spans="1:39" ht="12.75">
      <c r="A64" s="2" t="s">
        <v>205</v>
      </c>
      <c r="B64" s="1" t="s">
        <v>257</v>
      </c>
      <c r="C64" s="6">
        <f t="shared" si="12"/>
        <v>4</v>
      </c>
      <c r="G64" s="1">
        <f t="shared" si="13"/>
        <v>0</v>
      </c>
      <c r="I64" s="5"/>
      <c r="K64" s="1">
        <f t="shared" si="14"/>
        <v>0</v>
      </c>
      <c r="M64" s="5"/>
      <c r="O64" s="1">
        <f t="shared" si="15"/>
        <v>0</v>
      </c>
      <c r="Q64" s="5"/>
      <c r="S64" s="1">
        <f t="shared" si="16"/>
        <v>0</v>
      </c>
      <c r="U64" s="5"/>
      <c r="W64" s="1">
        <f t="shared" si="17"/>
        <v>0</v>
      </c>
      <c r="Y64" s="5"/>
      <c r="AA64" s="1">
        <f t="shared" si="18"/>
        <v>0</v>
      </c>
      <c r="AC64" s="5">
        <v>1</v>
      </c>
      <c r="AE64" s="1">
        <f t="shared" si="19"/>
        <v>2</v>
      </c>
      <c r="AG64" s="5"/>
      <c r="AI64" s="1">
        <f t="shared" si="20"/>
        <v>0</v>
      </c>
      <c r="AK64" s="1">
        <f t="shared" si="21"/>
        <v>2</v>
      </c>
      <c r="AL64" s="6">
        <f t="shared" si="22"/>
        <v>0</v>
      </c>
      <c r="AM64" s="1">
        <f t="shared" si="23"/>
        <v>2</v>
      </c>
    </row>
    <row r="65" spans="1:39" ht="12.75">
      <c r="A65" s="2" t="s">
        <v>225</v>
      </c>
      <c r="B65" s="1" t="s">
        <v>258</v>
      </c>
      <c r="C65" s="6">
        <f t="shared" si="12"/>
        <v>4</v>
      </c>
      <c r="G65" s="1">
        <f t="shared" si="13"/>
        <v>0</v>
      </c>
      <c r="I65" s="5"/>
      <c r="K65" s="1">
        <f t="shared" si="14"/>
        <v>0</v>
      </c>
      <c r="M65" s="5"/>
      <c r="O65" s="1">
        <f t="shared" si="15"/>
        <v>0</v>
      </c>
      <c r="Q65" s="5"/>
      <c r="S65" s="1">
        <f t="shared" si="16"/>
        <v>0</v>
      </c>
      <c r="U65" s="5"/>
      <c r="W65" s="1">
        <f t="shared" si="17"/>
        <v>0</v>
      </c>
      <c r="Y65" s="5"/>
      <c r="AA65" s="1">
        <f t="shared" si="18"/>
        <v>0</v>
      </c>
      <c r="AC65" s="5">
        <v>1</v>
      </c>
      <c r="AE65" s="1">
        <f t="shared" si="19"/>
        <v>2</v>
      </c>
      <c r="AG65" s="5"/>
      <c r="AI65" s="1">
        <f t="shared" si="20"/>
        <v>0</v>
      </c>
      <c r="AK65" s="1">
        <f t="shared" si="21"/>
        <v>2</v>
      </c>
      <c r="AL65" s="6">
        <f t="shared" si="22"/>
        <v>0</v>
      </c>
      <c r="AM65" s="1">
        <f t="shared" si="23"/>
        <v>2</v>
      </c>
    </row>
  </sheetData>
  <mergeCells count="9">
    <mergeCell ref="AK1:AM1"/>
    <mergeCell ref="E1:G1"/>
    <mergeCell ref="I1:K1"/>
    <mergeCell ref="M1:O1"/>
    <mergeCell ref="Q1:S1"/>
    <mergeCell ref="U1:W1"/>
    <mergeCell ref="Y1:AA1"/>
    <mergeCell ref="AC1:AE1"/>
    <mergeCell ref="AG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9"/>
  <sheetViews>
    <sheetView zoomScale="132" zoomScaleNormal="132" workbookViewId="0" topLeftCell="A1">
      <pane ySplit="2" topLeftCell="BM75" activePane="bottomLeft" state="frozen"/>
      <selection pane="topLeft" activeCell="A1" sqref="A1"/>
      <selection pane="bottomLeft" activeCell="B3" sqref="B3:B89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8.7109375" style="1" customWidth="1"/>
    <col min="4" max="4" width="2.7109375" style="1" customWidth="1"/>
    <col min="5" max="5" width="5.7109375" style="1" customWidth="1"/>
    <col min="6" max="6" width="10.7109375" style="1" customWidth="1"/>
    <col min="7" max="7" width="5.7109375" style="1" customWidth="1"/>
    <col min="8" max="8" width="2.710937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2.7109375" style="1" customWidth="1"/>
    <col min="13" max="13" width="5.7109375" style="1" customWidth="1"/>
    <col min="14" max="14" width="10.7109375" style="1" customWidth="1"/>
    <col min="15" max="15" width="5.7109375" style="1" customWidth="1"/>
    <col min="16" max="16" width="2.7109375" style="1" customWidth="1"/>
    <col min="17" max="17" width="5.7109375" style="1" customWidth="1"/>
    <col min="18" max="18" width="10.7109375" style="1" customWidth="1"/>
    <col min="19" max="19" width="5.7109375" style="1" customWidth="1"/>
    <col min="20" max="20" width="2.7109375" style="1" customWidth="1"/>
    <col min="21" max="21" width="5.8515625" style="1" customWidth="1"/>
    <col min="22" max="22" width="10.7109375" style="1" customWidth="1"/>
    <col min="23" max="23" width="5.8515625" style="1" customWidth="1"/>
    <col min="24" max="24" width="2.7109375" style="1" customWidth="1"/>
    <col min="25" max="25" width="5.8515625" style="1" customWidth="1"/>
    <col min="26" max="26" width="10.7109375" style="1" customWidth="1"/>
    <col min="27" max="27" width="5.8515625" style="1" customWidth="1"/>
    <col min="28" max="28" width="2.7109375" style="1" customWidth="1"/>
    <col min="29" max="29" width="5.7109375" style="1" customWidth="1"/>
    <col min="30" max="30" width="10.7109375" style="1" customWidth="1"/>
    <col min="31" max="31" width="5.8515625" style="1" customWidth="1"/>
    <col min="32" max="32" width="2.7109375" style="1" customWidth="1"/>
    <col min="33" max="33" width="5.8515625" style="1" customWidth="1"/>
    <col min="34" max="34" width="10.7109375" style="1" customWidth="1"/>
    <col min="35" max="35" width="5.8515625" style="1" customWidth="1"/>
    <col min="36" max="36" width="2.7109375" style="1" customWidth="1"/>
    <col min="37" max="16384" width="9.140625" style="1" customWidth="1"/>
  </cols>
  <sheetData>
    <row r="1" spans="5:39" ht="12.75">
      <c r="E1" s="9" t="s">
        <v>14</v>
      </c>
      <c r="F1" s="9"/>
      <c r="G1" s="9"/>
      <c r="H1" s="4"/>
      <c r="I1" s="9" t="s">
        <v>109</v>
      </c>
      <c r="J1" s="9"/>
      <c r="K1" s="9"/>
      <c r="L1" s="4"/>
      <c r="M1" s="9" t="s">
        <v>110</v>
      </c>
      <c r="N1" s="9"/>
      <c r="O1" s="9"/>
      <c r="P1" s="4"/>
      <c r="Q1" s="9" t="s">
        <v>111</v>
      </c>
      <c r="R1" s="9"/>
      <c r="S1" s="9"/>
      <c r="U1" s="9" t="s">
        <v>112</v>
      </c>
      <c r="V1" s="9"/>
      <c r="W1" s="9"/>
      <c r="Y1" s="9" t="s">
        <v>113</v>
      </c>
      <c r="Z1" s="9"/>
      <c r="AA1" s="9"/>
      <c r="AC1" s="9" t="s">
        <v>114</v>
      </c>
      <c r="AD1" s="9"/>
      <c r="AE1" s="9"/>
      <c r="AG1" s="9" t="s">
        <v>115</v>
      </c>
      <c r="AH1" s="9"/>
      <c r="AI1" s="9"/>
      <c r="AK1" s="8" t="s">
        <v>116</v>
      </c>
      <c r="AL1" s="8"/>
      <c r="AM1" s="8"/>
    </row>
    <row r="2" spans="1:35" ht="12.75">
      <c r="A2" s="2" t="s">
        <v>0</v>
      </c>
      <c r="B2" s="2" t="s">
        <v>11</v>
      </c>
      <c r="C2" s="2" t="s">
        <v>12</v>
      </c>
      <c r="D2" s="2"/>
      <c r="E2" s="2" t="s">
        <v>13</v>
      </c>
      <c r="F2" s="3" t="s">
        <v>107</v>
      </c>
      <c r="G2" s="2" t="s">
        <v>15</v>
      </c>
      <c r="H2" s="3"/>
      <c r="I2" s="2" t="s">
        <v>13</v>
      </c>
      <c r="J2" s="3" t="s">
        <v>107</v>
      </c>
      <c r="K2" s="2" t="s">
        <v>15</v>
      </c>
      <c r="L2" s="3"/>
      <c r="M2" s="2" t="s">
        <v>13</v>
      </c>
      <c r="N2" s="3" t="s">
        <v>107</v>
      </c>
      <c r="O2" s="2" t="s">
        <v>15</v>
      </c>
      <c r="P2" s="3"/>
      <c r="Q2" s="2" t="s">
        <v>13</v>
      </c>
      <c r="R2" s="3" t="s">
        <v>107</v>
      </c>
      <c r="S2" s="2" t="s">
        <v>15</v>
      </c>
      <c r="U2" s="2" t="s">
        <v>13</v>
      </c>
      <c r="V2" s="3" t="s">
        <v>107</v>
      </c>
      <c r="W2" s="2" t="s">
        <v>15</v>
      </c>
      <c r="Y2" s="2" t="s">
        <v>13</v>
      </c>
      <c r="Z2" s="3" t="s">
        <v>107</v>
      </c>
      <c r="AA2" s="2" t="s">
        <v>15</v>
      </c>
      <c r="AC2" s="2" t="s">
        <v>13</v>
      </c>
      <c r="AD2" s="3" t="s">
        <v>107</v>
      </c>
      <c r="AE2" s="2" t="s">
        <v>15</v>
      </c>
      <c r="AG2" s="2" t="s">
        <v>13</v>
      </c>
      <c r="AH2" s="3" t="s">
        <v>107</v>
      </c>
      <c r="AI2" s="2" t="s">
        <v>15</v>
      </c>
    </row>
    <row r="3" spans="1:39" ht="12.75">
      <c r="A3" s="2" t="s">
        <v>1</v>
      </c>
      <c r="B3" s="1" t="s">
        <v>76</v>
      </c>
      <c r="C3" s="6">
        <f aca="true" t="shared" si="0" ref="C3:C34">SUM(AK3:AM3)</f>
        <v>103</v>
      </c>
      <c r="E3" s="5">
        <v>7</v>
      </c>
      <c r="F3" s="1" t="s">
        <v>104</v>
      </c>
      <c r="G3" s="1">
        <f aca="true" t="shared" si="1" ref="G3:G34">SUM(E3)*2</f>
        <v>14</v>
      </c>
      <c r="I3" s="5">
        <v>6</v>
      </c>
      <c r="J3" s="3" t="s">
        <v>104</v>
      </c>
      <c r="K3" s="1">
        <f aca="true" t="shared" si="2" ref="K3:K34">SUM(I3)*2</f>
        <v>12</v>
      </c>
      <c r="M3" s="5"/>
      <c r="N3" s="1" t="s">
        <v>108</v>
      </c>
      <c r="O3" s="1">
        <f aca="true" t="shared" si="3" ref="O3:O34">SUM(M3)*2</f>
        <v>0</v>
      </c>
      <c r="Q3" s="5">
        <v>6</v>
      </c>
      <c r="R3" s="1" t="s">
        <v>105</v>
      </c>
      <c r="S3" s="1">
        <f aca="true" t="shared" si="4" ref="S3:S34">SUM(Q3)*2</f>
        <v>12</v>
      </c>
      <c r="U3" s="5">
        <v>7</v>
      </c>
      <c r="W3" s="1">
        <f aca="true" t="shared" si="5" ref="W3:W34">SUM(U3)*4</f>
        <v>28</v>
      </c>
      <c r="Y3" s="5">
        <v>6</v>
      </c>
      <c r="Z3" s="1" t="s">
        <v>104</v>
      </c>
      <c r="AA3" s="1">
        <f aca="true" t="shared" si="6" ref="AA3:AA34">SUM(Y3)*2</f>
        <v>12</v>
      </c>
      <c r="AC3" s="5">
        <v>6.5</v>
      </c>
      <c r="AD3" s="1" t="s">
        <v>104</v>
      </c>
      <c r="AE3" s="1">
        <f aca="true" t="shared" si="7" ref="AE3:AE34">SUM(AC3)*2</f>
        <v>13</v>
      </c>
      <c r="AG3" s="5"/>
      <c r="AI3" s="1">
        <f aca="true" t="shared" si="8" ref="AI3:AI34">SUM(AG3)*2</f>
        <v>0</v>
      </c>
      <c r="AK3" s="1">
        <f aca="true" t="shared" si="9" ref="AK3:AK34">COUNT(E3,I3,M3,Q3,U3,Y3,AC3,AG3)*2</f>
        <v>12</v>
      </c>
      <c r="AL3" s="6">
        <f aca="true" t="shared" si="10" ref="AL3:AL34">SUM(E3+I3+M3+Q3+Y3+AG3)*2</f>
        <v>50</v>
      </c>
      <c r="AM3" s="1">
        <f aca="true" t="shared" si="11" ref="AM3:AM34">SUM(U3)*4+AE3</f>
        <v>41</v>
      </c>
    </row>
    <row r="4" spans="1:39" ht="12.75">
      <c r="A4" s="2" t="s">
        <v>2</v>
      </c>
      <c r="B4" s="1" t="s">
        <v>80</v>
      </c>
      <c r="C4" s="6">
        <f t="shared" si="0"/>
        <v>93</v>
      </c>
      <c r="E4" s="5"/>
      <c r="F4" s="1" t="s">
        <v>108</v>
      </c>
      <c r="G4" s="1">
        <f t="shared" si="1"/>
        <v>0</v>
      </c>
      <c r="I4" s="5">
        <v>5.5</v>
      </c>
      <c r="J4" s="3" t="s">
        <v>105</v>
      </c>
      <c r="K4" s="1">
        <f t="shared" si="2"/>
        <v>11</v>
      </c>
      <c r="M4" s="5">
        <v>5.5</v>
      </c>
      <c r="N4" s="1" t="s">
        <v>105</v>
      </c>
      <c r="O4" s="1">
        <f t="shared" si="3"/>
        <v>11</v>
      </c>
      <c r="Q4" s="5">
        <v>7</v>
      </c>
      <c r="R4" s="1" t="s">
        <v>104</v>
      </c>
      <c r="S4" s="1">
        <f t="shared" si="4"/>
        <v>14</v>
      </c>
      <c r="U4" s="5">
        <v>5</v>
      </c>
      <c r="W4" s="1">
        <f t="shared" si="5"/>
        <v>20</v>
      </c>
      <c r="Y4" s="5">
        <v>5.5</v>
      </c>
      <c r="Z4" s="1" t="s">
        <v>105</v>
      </c>
      <c r="AA4" s="1">
        <f t="shared" si="6"/>
        <v>11</v>
      </c>
      <c r="AC4" s="5"/>
      <c r="AE4" s="1">
        <f t="shared" si="7"/>
        <v>0</v>
      </c>
      <c r="AG4" s="5">
        <v>7</v>
      </c>
      <c r="AI4" s="1">
        <f t="shared" si="8"/>
        <v>14</v>
      </c>
      <c r="AK4" s="1">
        <f t="shared" si="9"/>
        <v>12</v>
      </c>
      <c r="AL4" s="6">
        <f t="shared" si="10"/>
        <v>61</v>
      </c>
      <c r="AM4" s="1">
        <f t="shared" si="11"/>
        <v>20</v>
      </c>
    </row>
    <row r="5" spans="1:39" ht="12.75">
      <c r="A5" s="2" t="s">
        <v>3</v>
      </c>
      <c r="B5" s="1" t="s">
        <v>82</v>
      </c>
      <c r="C5" s="6">
        <f t="shared" si="0"/>
        <v>83</v>
      </c>
      <c r="E5" s="5">
        <v>4.5</v>
      </c>
      <c r="F5" s="1" t="s">
        <v>108</v>
      </c>
      <c r="G5" s="1">
        <f t="shared" si="1"/>
        <v>9</v>
      </c>
      <c r="I5" s="5">
        <v>4.5</v>
      </c>
      <c r="J5" s="3" t="s">
        <v>108</v>
      </c>
      <c r="K5" s="1">
        <f t="shared" si="2"/>
        <v>9</v>
      </c>
      <c r="M5" s="5">
        <v>5.5</v>
      </c>
      <c r="N5" s="1" t="s">
        <v>104</v>
      </c>
      <c r="O5" s="1">
        <f t="shared" si="3"/>
        <v>11</v>
      </c>
      <c r="Q5" s="5"/>
      <c r="R5" s="1" t="s">
        <v>108</v>
      </c>
      <c r="S5" s="1">
        <f t="shared" si="4"/>
        <v>0</v>
      </c>
      <c r="U5" s="5">
        <v>6</v>
      </c>
      <c r="W5" s="1">
        <f t="shared" si="5"/>
        <v>24</v>
      </c>
      <c r="Y5" s="5"/>
      <c r="AA5" s="1">
        <f t="shared" si="6"/>
        <v>0</v>
      </c>
      <c r="AC5" s="5">
        <v>5</v>
      </c>
      <c r="AE5" s="1">
        <f t="shared" si="7"/>
        <v>10</v>
      </c>
      <c r="AG5" s="5">
        <v>4</v>
      </c>
      <c r="AI5" s="1">
        <f t="shared" si="8"/>
        <v>8</v>
      </c>
      <c r="AK5" s="1">
        <f t="shared" si="9"/>
        <v>12</v>
      </c>
      <c r="AL5" s="6">
        <f t="shared" si="10"/>
        <v>37</v>
      </c>
      <c r="AM5" s="1">
        <f t="shared" si="11"/>
        <v>34</v>
      </c>
    </row>
    <row r="6" spans="1:39" ht="12.75">
      <c r="A6" s="2" t="s">
        <v>4</v>
      </c>
      <c r="B6" s="1" t="s">
        <v>83</v>
      </c>
      <c r="C6" s="6">
        <f t="shared" si="0"/>
        <v>76</v>
      </c>
      <c r="E6" s="5"/>
      <c r="G6" s="1">
        <f t="shared" si="1"/>
        <v>0</v>
      </c>
      <c r="I6" s="5"/>
      <c r="J6" s="3"/>
      <c r="K6" s="1">
        <f t="shared" si="2"/>
        <v>0</v>
      </c>
      <c r="M6" s="5">
        <v>5</v>
      </c>
      <c r="N6" s="1" t="s">
        <v>108</v>
      </c>
      <c r="O6" s="1">
        <f t="shared" si="3"/>
        <v>10</v>
      </c>
      <c r="Q6" s="5">
        <v>5</v>
      </c>
      <c r="R6" s="1" t="s">
        <v>108</v>
      </c>
      <c r="S6" s="1">
        <f t="shared" si="4"/>
        <v>10</v>
      </c>
      <c r="U6" s="5">
        <v>4</v>
      </c>
      <c r="W6" s="1">
        <f t="shared" si="5"/>
        <v>16</v>
      </c>
      <c r="Y6" s="5">
        <v>4.5</v>
      </c>
      <c r="AA6" s="1">
        <f t="shared" si="6"/>
        <v>9</v>
      </c>
      <c r="AC6" s="5">
        <v>5.5</v>
      </c>
      <c r="AD6" s="1" t="s">
        <v>106</v>
      </c>
      <c r="AE6" s="1">
        <f t="shared" si="7"/>
        <v>11</v>
      </c>
      <c r="AG6" s="5">
        <v>4</v>
      </c>
      <c r="AI6" s="1">
        <f t="shared" si="8"/>
        <v>8</v>
      </c>
      <c r="AK6" s="1">
        <f t="shared" si="9"/>
        <v>12</v>
      </c>
      <c r="AL6" s="6">
        <f t="shared" si="10"/>
        <v>37</v>
      </c>
      <c r="AM6" s="1">
        <f t="shared" si="11"/>
        <v>27</v>
      </c>
    </row>
    <row r="7" spans="1:39" ht="12.75">
      <c r="A7" s="2" t="s">
        <v>5</v>
      </c>
      <c r="B7" s="1" t="s">
        <v>77</v>
      </c>
      <c r="C7" s="6">
        <f t="shared" si="0"/>
        <v>73</v>
      </c>
      <c r="E7" s="5">
        <v>5.5</v>
      </c>
      <c r="F7" s="1" t="s">
        <v>105</v>
      </c>
      <c r="G7" s="1">
        <f t="shared" si="1"/>
        <v>11</v>
      </c>
      <c r="I7" s="5">
        <v>5</v>
      </c>
      <c r="J7" s="3" t="s">
        <v>108</v>
      </c>
      <c r="K7" s="1">
        <f t="shared" si="2"/>
        <v>10</v>
      </c>
      <c r="M7" s="5">
        <v>5</v>
      </c>
      <c r="N7" s="1" t="s">
        <v>108</v>
      </c>
      <c r="O7" s="1">
        <f t="shared" si="3"/>
        <v>10</v>
      </c>
      <c r="Q7" s="5"/>
      <c r="R7" s="1" t="s">
        <v>108</v>
      </c>
      <c r="S7" s="1">
        <f t="shared" si="4"/>
        <v>0</v>
      </c>
      <c r="U7" s="5">
        <v>3.5</v>
      </c>
      <c r="W7" s="1">
        <f t="shared" si="5"/>
        <v>14</v>
      </c>
      <c r="Y7" s="5">
        <v>4</v>
      </c>
      <c r="AA7" s="1">
        <f t="shared" si="6"/>
        <v>8</v>
      </c>
      <c r="AC7" s="5"/>
      <c r="AE7" s="1">
        <f t="shared" si="7"/>
        <v>0</v>
      </c>
      <c r="AG7" s="5">
        <v>4</v>
      </c>
      <c r="AI7" s="1">
        <f t="shared" si="8"/>
        <v>8</v>
      </c>
      <c r="AK7" s="1">
        <f t="shared" si="9"/>
        <v>12</v>
      </c>
      <c r="AL7" s="6">
        <f t="shared" si="10"/>
        <v>47</v>
      </c>
      <c r="AM7" s="1">
        <f t="shared" si="11"/>
        <v>14</v>
      </c>
    </row>
    <row r="8" spans="1:39" ht="12.75">
      <c r="A8" s="2" t="s">
        <v>6</v>
      </c>
      <c r="B8" s="1" t="s">
        <v>81</v>
      </c>
      <c r="C8" s="6">
        <f t="shared" si="0"/>
        <v>70</v>
      </c>
      <c r="E8" s="5">
        <v>5</v>
      </c>
      <c r="F8" s="1" t="s">
        <v>108</v>
      </c>
      <c r="G8" s="1">
        <f t="shared" si="1"/>
        <v>10</v>
      </c>
      <c r="I8" s="5"/>
      <c r="J8" s="3" t="s">
        <v>108</v>
      </c>
      <c r="K8" s="1">
        <f t="shared" si="2"/>
        <v>0</v>
      </c>
      <c r="M8" s="5"/>
      <c r="O8" s="1">
        <f t="shared" si="3"/>
        <v>0</v>
      </c>
      <c r="Q8" s="5">
        <v>4</v>
      </c>
      <c r="R8" s="1" t="s">
        <v>108</v>
      </c>
      <c r="S8" s="1">
        <f t="shared" si="4"/>
        <v>8</v>
      </c>
      <c r="U8" s="5">
        <v>4</v>
      </c>
      <c r="W8" s="1">
        <f t="shared" si="5"/>
        <v>16</v>
      </c>
      <c r="Y8" s="5">
        <v>4</v>
      </c>
      <c r="AA8" s="1">
        <f t="shared" si="6"/>
        <v>8</v>
      </c>
      <c r="AC8" s="5">
        <v>4</v>
      </c>
      <c r="AE8" s="1">
        <f t="shared" si="7"/>
        <v>8</v>
      </c>
      <c r="AG8" s="5">
        <v>4</v>
      </c>
      <c r="AI8" s="1">
        <f t="shared" si="8"/>
        <v>8</v>
      </c>
      <c r="AK8" s="1">
        <f t="shared" si="9"/>
        <v>12</v>
      </c>
      <c r="AL8" s="6">
        <f t="shared" si="10"/>
        <v>34</v>
      </c>
      <c r="AM8" s="1">
        <f t="shared" si="11"/>
        <v>24</v>
      </c>
    </row>
    <row r="9" spans="1:39" ht="12.75">
      <c r="A9" s="2" t="s">
        <v>7</v>
      </c>
      <c r="B9" s="1" t="s">
        <v>78</v>
      </c>
      <c r="C9" s="6">
        <f t="shared" si="0"/>
        <v>64</v>
      </c>
      <c r="E9" s="5">
        <v>5</v>
      </c>
      <c r="F9" s="1" t="s">
        <v>106</v>
      </c>
      <c r="G9" s="1">
        <f t="shared" si="1"/>
        <v>10</v>
      </c>
      <c r="I9" s="5">
        <v>5</v>
      </c>
      <c r="J9" s="3" t="s">
        <v>106</v>
      </c>
      <c r="K9" s="1">
        <f t="shared" si="2"/>
        <v>10</v>
      </c>
      <c r="M9" s="5">
        <v>4</v>
      </c>
      <c r="O9" s="1">
        <f t="shared" si="3"/>
        <v>8</v>
      </c>
      <c r="Q9" s="5"/>
      <c r="S9" s="1">
        <f t="shared" si="4"/>
        <v>0</v>
      </c>
      <c r="U9" s="5"/>
      <c r="W9" s="1">
        <f t="shared" si="5"/>
        <v>0</v>
      </c>
      <c r="Y9" s="5">
        <v>4</v>
      </c>
      <c r="AA9" s="1">
        <f t="shared" si="6"/>
        <v>8</v>
      </c>
      <c r="AC9" s="5">
        <v>4</v>
      </c>
      <c r="AE9" s="1">
        <f t="shared" si="7"/>
        <v>8</v>
      </c>
      <c r="AG9" s="5">
        <v>4</v>
      </c>
      <c r="AI9" s="1">
        <f t="shared" si="8"/>
        <v>8</v>
      </c>
      <c r="AK9" s="1">
        <f t="shared" si="9"/>
        <v>12</v>
      </c>
      <c r="AL9" s="6">
        <f t="shared" si="10"/>
        <v>44</v>
      </c>
      <c r="AM9" s="1">
        <f t="shared" si="11"/>
        <v>8</v>
      </c>
    </row>
    <row r="10" spans="1:39" ht="12.75">
      <c r="A10" s="2" t="s">
        <v>8</v>
      </c>
      <c r="B10" s="1" t="s">
        <v>91</v>
      </c>
      <c r="C10" s="6">
        <f t="shared" si="0"/>
        <v>59</v>
      </c>
      <c r="E10" s="5">
        <v>3</v>
      </c>
      <c r="G10" s="1">
        <f t="shared" si="1"/>
        <v>6</v>
      </c>
      <c r="I10" s="5"/>
      <c r="J10" s="3"/>
      <c r="K10" s="1">
        <f t="shared" si="2"/>
        <v>0</v>
      </c>
      <c r="M10" s="5"/>
      <c r="O10" s="1">
        <f t="shared" si="3"/>
        <v>0</v>
      </c>
      <c r="Q10" s="5">
        <v>5</v>
      </c>
      <c r="R10" s="1" t="s">
        <v>106</v>
      </c>
      <c r="S10" s="1">
        <f t="shared" si="4"/>
        <v>10</v>
      </c>
      <c r="U10" s="5">
        <v>3</v>
      </c>
      <c r="W10" s="1">
        <f t="shared" si="5"/>
        <v>12</v>
      </c>
      <c r="Y10" s="5">
        <v>5</v>
      </c>
      <c r="Z10" s="1" t="s">
        <v>106</v>
      </c>
      <c r="AA10" s="1">
        <f t="shared" si="6"/>
        <v>10</v>
      </c>
      <c r="AC10" s="5">
        <v>5.5</v>
      </c>
      <c r="AD10" s="1" t="s">
        <v>105</v>
      </c>
      <c r="AE10" s="1">
        <f t="shared" si="7"/>
        <v>11</v>
      </c>
      <c r="AG10" s="5"/>
      <c r="AI10" s="1">
        <f t="shared" si="8"/>
        <v>0</v>
      </c>
      <c r="AK10" s="1">
        <f t="shared" si="9"/>
        <v>10</v>
      </c>
      <c r="AL10" s="6">
        <f t="shared" si="10"/>
        <v>26</v>
      </c>
      <c r="AM10" s="1">
        <f t="shared" si="11"/>
        <v>23</v>
      </c>
    </row>
    <row r="11" spans="1:39" ht="12.75">
      <c r="A11" s="2" t="s">
        <v>9</v>
      </c>
      <c r="B11" s="1" t="s">
        <v>88</v>
      </c>
      <c r="C11" s="6">
        <f t="shared" si="0"/>
        <v>59</v>
      </c>
      <c r="E11" s="5">
        <v>3.5</v>
      </c>
      <c r="G11" s="1">
        <f t="shared" si="1"/>
        <v>7</v>
      </c>
      <c r="I11" s="5">
        <v>3.5</v>
      </c>
      <c r="J11" s="3"/>
      <c r="K11" s="1">
        <f t="shared" si="2"/>
        <v>7</v>
      </c>
      <c r="M11" s="5">
        <v>4</v>
      </c>
      <c r="O11" s="1">
        <f t="shared" si="3"/>
        <v>8</v>
      </c>
      <c r="Q11" s="5"/>
      <c r="S11" s="1">
        <f t="shared" si="4"/>
        <v>0</v>
      </c>
      <c r="U11" s="5"/>
      <c r="W11" s="1">
        <f t="shared" si="5"/>
        <v>0</v>
      </c>
      <c r="Y11" s="5">
        <v>4.5</v>
      </c>
      <c r="AA11" s="1">
        <f t="shared" si="6"/>
        <v>9</v>
      </c>
      <c r="AC11" s="5">
        <v>4</v>
      </c>
      <c r="AE11" s="1">
        <f t="shared" si="7"/>
        <v>8</v>
      </c>
      <c r="AG11" s="5">
        <v>4</v>
      </c>
      <c r="AI11" s="1">
        <f t="shared" si="8"/>
        <v>8</v>
      </c>
      <c r="AK11" s="1">
        <f t="shared" si="9"/>
        <v>12</v>
      </c>
      <c r="AL11" s="6">
        <f t="shared" si="10"/>
        <v>39</v>
      </c>
      <c r="AM11" s="1">
        <f t="shared" si="11"/>
        <v>8</v>
      </c>
    </row>
    <row r="12" spans="1:39" ht="12.75">
      <c r="A12" s="2" t="s">
        <v>10</v>
      </c>
      <c r="B12" s="1" t="s">
        <v>89</v>
      </c>
      <c r="C12" s="6">
        <f t="shared" si="0"/>
        <v>58</v>
      </c>
      <c r="E12" s="5">
        <v>3.5</v>
      </c>
      <c r="G12" s="1">
        <f t="shared" si="1"/>
        <v>7</v>
      </c>
      <c r="I12" s="5">
        <v>4.5</v>
      </c>
      <c r="J12" s="3" t="s">
        <v>108</v>
      </c>
      <c r="K12" s="1">
        <f t="shared" si="2"/>
        <v>9</v>
      </c>
      <c r="M12" s="5">
        <v>4</v>
      </c>
      <c r="O12" s="1">
        <f t="shared" si="3"/>
        <v>8</v>
      </c>
      <c r="Q12" s="5">
        <v>4</v>
      </c>
      <c r="R12" s="1" t="s">
        <v>108</v>
      </c>
      <c r="S12" s="1">
        <f t="shared" si="4"/>
        <v>8</v>
      </c>
      <c r="U12" s="5">
        <v>4</v>
      </c>
      <c r="W12" s="1">
        <f t="shared" si="5"/>
        <v>16</v>
      </c>
      <c r="Y12" s="5"/>
      <c r="AA12" s="1">
        <f t="shared" si="6"/>
        <v>0</v>
      </c>
      <c r="AC12" s="5"/>
      <c r="AE12" s="1">
        <f t="shared" si="7"/>
        <v>0</v>
      </c>
      <c r="AG12" s="5"/>
      <c r="AI12" s="1">
        <f t="shared" si="8"/>
        <v>0</v>
      </c>
      <c r="AK12" s="1">
        <f t="shared" si="9"/>
        <v>10</v>
      </c>
      <c r="AL12" s="6">
        <f t="shared" si="10"/>
        <v>32</v>
      </c>
      <c r="AM12" s="1">
        <f t="shared" si="11"/>
        <v>16</v>
      </c>
    </row>
    <row r="13" spans="1:39" ht="12.75">
      <c r="A13" s="2" t="s">
        <v>22</v>
      </c>
      <c r="B13" s="1" t="s">
        <v>187</v>
      </c>
      <c r="C13" s="6">
        <f t="shared" si="0"/>
        <v>58</v>
      </c>
      <c r="G13" s="1">
        <f t="shared" si="1"/>
        <v>0</v>
      </c>
      <c r="I13" s="5"/>
      <c r="J13" s="3"/>
      <c r="K13" s="1">
        <f t="shared" si="2"/>
        <v>0</v>
      </c>
      <c r="M13" s="5">
        <v>4</v>
      </c>
      <c r="O13" s="1">
        <f t="shared" si="3"/>
        <v>8</v>
      </c>
      <c r="Q13" s="5">
        <v>3</v>
      </c>
      <c r="S13" s="1">
        <f t="shared" si="4"/>
        <v>6</v>
      </c>
      <c r="U13" s="5">
        <v>4</v>
      </c>
      <c r="W13" s="1">
        <f t="shared" si="5"/>
        <v>16</v>
      </c>
      <c r="Y13" s="5">
        <v>4</v>
      </c>
      <c r="AA13" s="1">
        <f t="shared" si="6"/>
        <v>8</v>
      </c>
      <c r="AC13" s="5">
        <v>5</v>
      </c>
      <c r="AE13" s="1">
        <f t="shared" si="7"/>
        <v>10</v>
      </c>
      <c r="AG13" s="5"/>
      <c r="AI13" s="1">
        <f t="shared" si="8"/>
        <v>0</v>
      </c>
      <c r="AK13" s="1">
        <f t="shared" si="9"/>
        <v>10</v>
      </c>
      <c r="AL13" s="6">
        <f t="shared" si="10"/>
        <v>22</v>
      </c>
      <c r="AM13" s="1">
        <f t="shared" si="11"/>
        <v>26</v>
      </c>
    </row>
    <row r="14" spans="1:39" ht="12.75">
      <c r="A14" s="2" t="s">
        <v>23</v>
      </c>
      <c r="B14" s="1" t="s">
        <v>100</v>
      </c>
      <c r="C14" s="6">
        <f t="shared" si="0"/>
        <v>55</v>
      </c>
      <c r="E14" s="5"/>
      <c r="G14" s="1">
        <f t="shared" si="1"/>
        <v>0</v>
      </c>
      <c r="I14" s="5">
        <v>3.5</v>
      </c>
      <c r="J14" s="3"/>
      <c r="K14" s="1">
        <f t="shared" si="2"/>
        <v>7</v>
      </c>
      <c r="M14" s="5">
        <v>4.5</v>
      </c>
      <c r="N14" s="1" t="s">
        <v>108</v>
      </c>
      <c r="O14" s="1">
        <f t="shared" si="3"/>
        <v>9</v>
      </c>
      <c r="Q14" s="5">
        <v>2.5</v>
      </c>
      <c r="S14" s="1">
        <f t="shared" si="4"/>
        <v>5</v>
      </c>
      <c r="U14" s="5">
        <v>2.5</v>
      </c>
      <c r="W14" s="1">
        <f t="shared" si="5"/>
        <v>10</v>
      </c>
      <c r="Y14" s="5">
        <v>2.5</v>
      </c>
      <c r="AA14" s="1">
        <f t="shared" si="6"/>
        <v>5</v>
      </c>
      <c r="AC14" s="5">
        <v>3.5</v>
      </c>
      <c r="AE14" s="1">
        <f t="shared" si="7"/>
        <v>7</v>
      </c>
      <c r="AG14" s="5"/>
      <c r="AI14" s="1">
        <f t="shared" si="8"/>
        <v>0</v>
      </c>
      <c r="AK14" s="1">
        <f t="shared" si="9"/>
        <v>12</v>
      </c>
      <c r="AL14" s="6">
        <f t="shared" si="10"/>
        <v>26</v>
      </c>
      <c r="AM14" s="1">
        <f t="shared" si="11"/>
        <v>17</v>
      </c>
    </row>
    <row r="15" spans="1:39" ht="12.75">
      <c r="A15" s="2" t="s">
        <v>24</v>
      </c>
      <c r="B15" s="1" t="s">
        <v>79</v>
      </c>
      <c r="C15" s="6">
        <f t="shared" si="0"/>
        <v>43</v>
      </c>
      <c r="E15" s="5">
        <v>5</v>
      </c>
      <c r="F15" s="1" t="s">
        <v>108</v>
      </c>
      <c r="G15" s="1">
        <f t="shared" si="1"/>
        <v>10</v>
      </c>
      <c r="I15" s="5">
        <v>3</v>
      </c>
      <c r="J15" s="3"/>
      <c r="K15" s="1">
        <f t="shared" si="2"/>
        <v>6</v>
      </c>
      <c r="M15" s="5">
        <v>5.5</v>
      </c>
      <c r="N15" s="1" t="s">
        <v>106</v>
      </c>
      <c r="O15" s="1">
        <f t="shared" si="3"/>
        <v>11</v>
      </c>
      <c r="Q15" s="5">
        <v>4</v>
      </c>
      <c r="R15" s="1" t="s">
        <v>108</v>
      </c>
      <c r="S15" s="1">
        <f t="shared" si="4"/>
        <v>8</v>
      </c>
      <c r="U15" s="5"/>
      <c r="W15" s="1">
        <f t="shared" si="5"/>
        <v>0</v>
      </c>
      <c r="Y15" s="5"/>
      <c r="AA15" s="1">
        <f t="shared" si="6"/>
        <v>0</v>
      </c>
      <c r="AC15" s="5"/>
      <c r="AE15" s="1">
        <f t="shared" si="7"/>
        <v>0</v>
      </c>
      <c r="AG15" s="5"/>
      <c r="AI15" s="1">
        <f t="shared" si="8"/>
        <v>0</v>
      </c>
      <c r="AK15" s="1">
        <f t="shared" si="9"/>
        <v>8</v>
      </c>
      <c r="AL15" s="6">
        <f t="shared" si="10"/>
        <v>35</v>
      </c>
      <c r="AM15" s="1">
        <f t="shared" si="11"/>
        <v>0</v>
      </c>
    </row>
    <row r="16" spans="1:39" ht="12.75">
      <c r="A16" s="2" t="s">
        <v>25</v>
      </c>
      <c r="B16" s="1" t="s">
        <v>167</v>
      </c>
      <c r="C16" s="6">
        <f t="shared" si="0"/>
        <v>29</v>
      </c>
      <c r="G16" s="1">
        <f t="shared" si="1"/>
        <v>0</v>
      </c>
      <c r="I16" s="5"/>
      <c r="J16" s="3"/>
      <c r="K16" s="1">
        <f t="shared" si="2"/>
        <v>0</v>
      </c>
      <c r="M16" s="5">
        <v>3.5</v>
      </c>
      <c r="O16" s="1">
        <f t="shared" si="3"/>
        <v>7</v>
      </c>
      <c r="Q16" s="5"/>
      <c r="S16" s="1">
        <f t="shared" si="4"/>
        <v>0</v>
      </c>
      <c r="U16" s="5"/>
      <c r="W16" s="1">
        <f t="shared" si="5"/>
        <v>0</v>
      </c>
      <c r="Y16" s="5">
        <v>1.5</v>
      </c>
      <c r="AA16" s="1">
        <f t="shared" si="6"/>
        <v>3</v>
      </c>
      <c r="AC16" s="5">
        <v>3</v>
      </c>
      <c r="AE16" s="1">
        <f t="shared" si="7"/>
        <v>6</v>
      </c>
      <c r="AG16" s="5">
        <v>2.5</v>
      </c>
      <c r="AI16" s="1">
        <f t="shared" si="8"/>
        <v>5</v>
      </c>
      <c r="AK16" s="1">
        <f t="shared" si="9"/>
        <v>8</v>
      </c>
      <c r="AL16" s="6">
        <f t="shared" si="10"/>
        <v>15</v>
      </c>
      <c r="AM16" s="1">
        <f t="shared" si="11"/>
        <v>6</v>
      </c>
    </row>
    <row r="17" spans="1:39" ht="12.75">
      <c r="A17" s="2" t="s">
        <v>40</v>
      </c>
      <c r="B17" s="1" t="s">
        <v>235</v>
      </c>
      <c r="C17" s="6">
        <f t="shared" si="0"/>
        <v>29</v>
      </c>
      <c r="G17" s="1">
        <f t="shared" si="1"/>
        <v>0</v>
      </c>
      <c r="K17" s="1">
        <f t="shared" si="2"/>
        <v>0</v>
      </c>
      <c r="O17" s="1">
        <f t="shared" si="3"/>
        <v>0</v>
      </c>
      <c r="S17" s="1">
        <f t="shared" si="4"/>
        <v>0</v>
      </c>
      <c r="W17" s="1">
        <f t="shared" si="5"/>
        <v>0</v>
      </c>
      <c r="Y17" s="5">
        <v>3.5</v>
      </c>
      <c r="AA17" s="1">
        <f t="shared" si="6"/>
        <v>7</v>
      </c>
      <c r="AC17" s="5">
        <v>4</v>
      </c>
      <c r="AE17" s="1">
        <f t="shared" si="7"/>
        <v>8</v>
      </c>
      <c r="AG17" s="5">
        <v>4</v>
      </c>
      <c r="AI17" s="1">
        <f t="shared" si="8"/>
        <v>8</v>
      </c>
      <c r="AK17" s="1">
        <f t="shared" si="9"/>
        <v>6</v>
      </c>
      <c r="AL17" s="6">
        <f t="shared" si="10"/>
        <v>15</v>
      </c>
      <c r="AM17" s="1">
        <f t="shared" si="11"/>
        <v>8</v>
      </c>
    </row>
    <row r="18" spans="1:39" ht="12.75">
      <c r="A18" s="2" t="s">
        <v>41</v>
      </c>
      <c r="B18" s="1" t="s">
        <v>198</v>
      </c>
      <c r="C18" s="6">
        <f t="shared" si="0"/>
        <v>28</v>
      </c>
      <c r="G18" s="1">
        <f t="shared" si="1"/>
        <v>0</v>
      </c>
      <c r="K18" s="1">
        <f t="shared" si="2"/>
        <v>0</v>
      </c>
      <c r="O18" s="1">
        <f t="shared" si="3"/>
        <v>0</v>
      </c>
      <c r="Q18" s="5">
        <v>3</v>
      </c>
      <c r="S18" s="1">
        <f t="shared" si="4"/>
        <v>6</v>
      </c>
      <c r="U18" s="5">
        <v>2.5</v>
      </c>
      <c r="W18" s="1">
        <f t="shared" si="5"/>
        <v>10</v>
      </c>
      <c r="Y18" s="5">
        <v>3</v>
      </c>
      <c r="AA18" s="1">
        <f t="shared" si="6"/>
        <v>6</v>
      </c>
      <c r="AC18" s="5"/>
      <c r="AE18" s="1">
        <f t="shared" si="7"/>
        <v>0</v>
      </c>
      <c r="AG18" s="5"/>
      <c r="AI18" s="1">
        <f t="shared" si="8"/>
        <v>0</v>
      </c>
      <c r="AK18" s="1">
        <f t="shared" si="9"/>
        <v>6</v>
      </c>
      <c r="AL18" s="6">
        <f t="shared" si="10"/>
        <v>12</v>
      </c>
      <c r="AM18" s="1">
        <f t="shared" si="11"/>
        <v>10</v>
      </c>
    </row>
    <row r="19" spans="1:39" ht="12.75">
      <c r="A19" s="2" t="s">
        <v>42</v>
      </c>
      <c r="B19" s="1" t="s">
        <v>96</v>
      </c>
      <c r="C19" s="6">
        <f t="shared" si="0"/>
        <v>27</v>
      </c>
      <c r="E19" s="5">
        <v>3</v>
      </c>
      <c r="G19" s="1">
        <f t="shared" si="1"/>
        <v>6</v>
      </c>
      <c r="I19" s="5"/>
      <c r="J19" s="3"/>
      <c r="K19" s="1">
        <f t="shared" si="2"/>
        <v>0</v>
      </c>
      <c r="M19" s="5"/>
      <c r="O19" s="1">
        <f t="shared" si="3"/>
        <v>0</v>
      </c>
      <c r="Q19" s="5">
        <v>3.5</v>
      </c>
      <c r="S19" s="1">
        <f t="shared" si="4"/>
        <v>7</v>
      </c>
      <c r="U19" s="5"/>
      <c r="W19" s="1">
        <f t="shared" si="5"/>
        <v>0</v>
      </c>
      <c r="Y19" s="5"/>
      <c r="AA19" s="1">
        <f t="shared" si="6"/>
        <v>0</v>
      </c>
      <c r="AC19" s="5">
        <v>4</v>
      </c>
      <c r="AE19" s="1">
        <f t="shared" si="7"/>
        <v>8</v>
      </c>
      <c r="AG19" s="5"/>
      <c r="AI19" s="1">
        <f t="shared" si="8"/>
        <v>0</v>
      </c>
      <c r="AK19" s="1">
        <f t="shared" si="9"/>
        <v>6</v>
      </c>
      <c r="AL19" s="6">
        <f t="shared" si="10"/>
        <v>13</v>
      </c>
      <c r="AM19" s="1">
        <f t="shared" si="11"/>
        <v>8</v>
      </c>
    </row>
    <row r="20" spans="1:39" ht="12.75">
      <c r="A20" s="2" t="s">
        <v>43</v>
      </c>
      <c r="B20" s="1" t="s">
        <v>124</v>
      </c>
      <c r="C20" s="6">
        <f t="shared" si="0"/>
        <v>25</v>
      </c>
      <c r="G20" s="1">
        <f t="shared" si="1"/>
        <v>0</v>
      </c>
      <c r="I20" s="5">
        <v>2.5</v>
      </c>
      <c r="J20" s="3" t="s">
        <v>108</v>
      </c>
      <c r="K20" s="1">
        <f t="shared" si="2"/>
        <v>5</v>
      </c>
      <c r="M20" s="5">
        <v>2.5</v>
      </c>
      <c r="O20" s="1">
        <f t="shared" si="3"/>
        <v>5</v>
      </c>
      <c r="Q20" s="5"/>
      <c r="S20" s="1">
        <f t="shared" si="4"/>
        <v>0</v>
      </c>
      <c r="U20" s="5"/>
      <c r="W20" s="1">
        <f t="shared" si="5"/>
        <v>0</v>
      </c>
      <c r="Y20" s="5">
        <v>2</v>
      </c>
      <c r="AA20" s="1">
        <f t="shared" si="6"/>
        <v>4</v>
      </c>
      <c r="AC20" s="5">
        <v>1.5</v>
      </c>
      <c r="AE20" s="1">
        <f t="shared" si="7"/>
        <v>3</v>
      </c>
      <c r="AG20" s="5"/>
      <c r="AI20" s="1">
        <f t="shared" si="8"/>
        <v>0</v>
      </c>
      <c r="AK20" s="1">
        <f t="shared" si="9"/>
        <v>8</v>
      </c>
      <c r="AL20" s="6">
        <f t="shared" si="10"/>
        <v>14</v>
      </c>
      <c r="AM20" s="1">
        <f t="shared" si="11"/>
        <v>3</v>
      </c>
    </row>
    <row r="21" spans="1:39" ht="12.75">
      <c r="A21" s="2" t="s">
        <v>44</v>
      </c>
      <c r="B21" s="1" t="s">
        <v>177</v>
      </c>
      <c r="C21" s="6">
        <f t="shared" si="0"/>
        <v>24</v>
      </c>
      <c r="G21" s="1">
        <f t="shared" si="1"/>
        <v>0</v>
      </c>
      <c r="I21" s="5"/>
      <c r="J21" s="3"/>
      <c r="K21" s="1">
        <f t="shared" si="2"/>
        <v>0</v>
      </c>
      <c r="M21" s="5">
        <v>2.5</v>
      </c>
      <c r="O21" s="1">
        <f t="shared" si="3"/>
        <v>5</v>
      </c>
      <c r="Q21" s="5">
        <v>3.5</v>
      </c>
      <c r="S21" s="1">
        <f t="shared" si="4"/>
        <v>7</v>
      </c>
      <c r="U21" s="5"/>
      <c r="W21" s="1">
        <f t="shared" si="5"/>
        <v>0</v>
      </c>
      <c r="Y21" s="5"/>
      <c r="AA21" s="1">
        <f t="shared" si="6"/>
        <v>0</v>
      </c>
      <c r="AC21" s="5"/>
      <c r="AE21" s="1">
        <f t="shared" si="7"/>
        <v>0</v>
      </c>
      <c r="AG21" s="5">
        <v>3</v>
      </c>
      <c r="AI21" s="1">
        <f t="shared" si="8"/>
        <v>6</v>
      </c>
      <c r="AK21" s="1">
        <f t="shared" si="9"/>
        <v>6</v>
      </c>
      <c r="AL21" s="6">
        <f t="shared" si="10"/>
        <v>18</v>
      </c>
      <c r="AM21" s="1">
        <f t="shared" si="11"/>
        <v>0</v>
      </c>
    </row>
    <row r="22" spans="1:39" ht="12.75">
      <c r="A22" s="2" t="s">
        <v>45</v>
      </c>
      <c r="B22" s="1" t="s">
        <v>94</v>
      </c>
      <c r="C22" s="6">
        <f t="shared" si="0"/>
        <v>22</v>
      </c>
      <c r="E22" s="5">
        <v>3</v>
      </c>
      <c r="G22" s="1">
        <f t="shared" si="1"/>
        <v>6</v>
      </c>
      <c r="I22" s="5"/>
      <c r="J22" s="3"/>
      <c r="K22" s="1">
        <f t="shared" si="2"/>
        <v>0</v>
      </c>
      <c r="M22" s="5"/>
      <c r="O22" s="1">
        <f t="shared" si="3"/>
        <v>0</v>
      </c>
      <c r="Q22" s="5"/>
      <c r="S22" s="1">
        <f t="shared" si="4"/>
        <v>0</v>
      </c>
      <c r="U22" s="5">
        <v>3</v>
      </c>
      <c r="W22" s="1">
        <f t="shared" si="5"/>
        <v>12</v>
      </c>
      <c r="Y22" s="5"/>
      <c r="AA22" s="1">
        <f t="shared" si="6"/>
        <v>0</v>
      </c>
      <c r="AC22" s="5"/>
      <c r="AE22" s="1">
        <f t="shared" si="7"/>
        <v>0</v>
      </c>
      <c r="AG22" s="5"/>
      <c r="AI22" s="1">
        <f t="shared" si="8"/>
        <v>0</v>
      </c>
      <c r="AK22" s="1">
        <f t="shared" si="9"/>
        <v>4</v>
      </c>
      <c r="AL22" s="6">
        <f t="shared" si="10"/>
        <v>6</v>
      </c>
      <c r="AM22" s="1">
        <f t="shared" si="11"/>
        <v>12</v>
      </c>
    </row>
    <row r="23" spans="1:39" ht="12.75">
      <c r="A23" s="2" t="s">
        <v>46</v>
      </c>
      <c r="B23" s="1" t="s">
        <v>267</v>
      </c>
      <c r="C23" s="6">
        <f t="shared" si="0"/>
        <v>22</v>
      </c>
      <c r="G23" s="1">
        <f t="shared" si="1"/>
        <v>0</v>
      </c>
      <c r="K23" s="1">
        <f t="shared" si="2"/>
        <v>0</v>
      </c>
      <c r="O23" s="1">
        <f t="shared" si="3"/>
        <v>0</v>
      </c>
      <c r="Q23" s="5"/>
      <c r="S23" s="1">
        <f t="shared" si="4"/>
        <v>0</v>
      </c>
      <c r="U23" s="5">
        <v>3</v>
      </c>
      <c r="W23" s="1">
        <f t="shared" si="5"/>
        <v>12</v>
      </c>
      <c r="Y23" s="5"/>
      <c r="AA23" s="1">
        <f t="shared" si="6"/>
        <v>0</v>
      </c>
      <c r="AC23" s="5">
        <v>3</v>
      </c>
      <c r="AE23" s="1">
        <f t="shared" si="7"/>
        <v>6</v>
      </c>
      <c r="AG23" s="5"/>
      <c r="AI23" s="1">
        <f t="shared" si="8"/>
        <v>0</v>
      </c>
      <c r="AK23" s="1">
        <f t="shared" si="9"/>
        <v>4</v>
      </c>
      <c r="AL23" s="6">
        <f t="shared" si="10"/>
        <v>0</v>
      </c>
      <c r="AM23" s="1">
        <f t="shared" si="11"/>
        <v>18</v>
      </c>
    </row>
    <row r="24" spans="1:39" ht="12.75">
      <c r="A24" s="2" t="s">
        <v>47</v>
      </c>
      <c r="B24" s="1" t="s">
        <v>84</v>
      </c>
      <c r="C24" s="6">
        <f t="shared" si="0"/>
        <v>21</v>
      </c>
      <c r="E24" s="5">
        <v>4</v>
      </c>
      <c r="G24" s="1">
        <f t="shared" si="1"/>
        <v>8</v>
      </c>
      <c r="I24" s="5"/>
      <c r="J24" s="3"/>
      <c r="K24" s="1">
        <f t="shared" si="2"/>
        <v>0</v>
      </c>
      <c r="M24" s="5"/>
      <c r="O24" s="1">
        <f t="shared" si="3"/>
        <v>0</v>
      </c>
      <c r="Q24" s="5"/>
      <c r="S24" s="1">
        <f t="shared" si="4"/>
        <v>0</v>
      </c>
      <c r="U24" s="5"/>
      <c r="W24" s="1">
        <f t="shared" si="5"/>
        <v>0</v>
      </c>
      <c r="Y24" s="5">
        <v>4.5</v>
      </c>
      <c r="AA24" s="1">
        <f t="shared" si="6"/>
        <v>9</v>
      </c>
      <c r="AC24" s="5"/>
      <c r="AE24" s="1">
        <f t="shared" si="7"/>
        <v>0</v>
      </c>
      <c r="AG24" s="5"/>
      <c r="AI24" s="1">
        <f t="shared" si="8"/>
        <v>0</v>
      </c>
      <c r="AK24" s="1">
        <f t="shared" si="9"/>
        <v>4</v>
      </c>
      <c r="AL24" s="6">
        <f t="shared" si="10"/>
        <v>17</v>
      </c>
      <c r="AM24" s="1">
        <f t="shared" si="11"/>
        <v>0</v>
      </c>
    </row>
    <row r="25" spans="1:39" ht="12.75">
      <c r="A25" s="2" t="s">
        <v>48</v>
      </c>
      <c r="B25" s="1" t="s">
        <v>233</v>
      </c>
      <c r="C25" s="6">
        <f t="shared" si="0"/>
        <v>21</v>
      </c>
      <c r="G25" s="1">
        <f t="shared" si="1"/>
        <v>0</v>
      </c>
      <c r="K25" s="1">
        <f t="shared" si="2"/>
        <v>0</v>
      </c>
      <c r="O25" s="1">
        <f t="shared" si="3"/>
        <v>0</v>
      </c>
      <c r="S25" s="1">
        <f t="shared" si="4"/>
        <v>0</v>
      </c>
      <c r="W25" s="1">
        <f t="shared" si="5"/>
        <v>0</v>
      </c>
      <c r="Y25" s="5">
        <v>4.5</v>
      </c>
      <c r="AA25" s="1">
        <f t="shared" si="6"/>
        <v>9</v>
      </c>
      <c r="AC25" s="5">
        <v>4</v>
      </c>
      <c r="AE25" s="1">
        <f t="shared" si="7"/>
        <v>8</v>
      </c>
      <c r="AG25" s="5"/>
      <c r="AI25" s="1">
        <f t="shared" si="8"/>
        <v>0</v>
      </c>
      <c r="AK25" s="1">
        <f t="shared" si="9"/>
        <v>4</v>
      </c>
      <c r="AL25" s="6">
        <f t="shared" si="10"/>
        <v>9</v>
      </c>
      <c r="AM25" s="1">
        <f t="shared" si="11"/>
        <v>8</v>
      </c>
    </row>
    <row r="26" spans="1:39" ht="12.75">
      <c r="A26" s="2" t="s">
        <v>71</v>
      </c>
      <c r="B26" s="1" t="s">
        <v>224</v>
      </c>
      <c r="C26" s="6">
        <f t="shared" si="0"/>
        <v>20</v>
      </c>
      <c r="G26" s="1">
        <f t="shared" si="1"/>
        <v>0</v>
      </c>
      <c r="K26" s="1">
        <f t="shared" si="2"/>
        <v>0</v>
      </c>
      <c r="O26" s="1">
        <f t="shared" si="3"/>
        <v>0</v>
      </c>
      <c r="Q26" s="5"/>
      <c r="S26" s="1">
        <f t="shared" si="4"/>
        <v>0</v>
      </c>
      <c r="U26" s="5">
        <v>4.5</v>
      </c>
      <c r="W26" s="1">
        <f t="shared" si="5"/>
        <v>18</v>
      </c>
      <c r="Y26" s="5"/>
      <c r="AA26" s="1">
        <f t="shared" si="6"/>
        <v>0</v>
      </c>
      <c r="AC26" s="5"/>
      <c r="AE26" s="1">
        <f t="shared" si="7"/>
        <v>0</v>
      </c>
      <c r="AG26" s="5"/>
      <c r="AI26" s="1">
        <f t="shared" si="8"/>
        <v>0</v>
      </c>
      <c r="AK26" s="1">
        <f t="shared" si="9"/>
        <v>2</v>
      </c>
      <c r="AL26" s="6">
        <f t="shared" si="10"/>
        <v>0</v>
      </c>
      <c r="AM26" s="1">
        <f t="shared" si="11"/>
        <v>18</v>
      </c>
    </row>
    <row r="27" spans="1:39" ht="12.75">
      <c r="A27" s="2" t="s">
        <v>72</v>
      </c>
      <c r="B27" s="1" t="s">
        <v>169</v>
      </c>
      <c r="C27" s="6">
        <f t="shared" si="0"/>
        <v>20</v>
      </c>
      <c r="G27" s="1">
        <f t="shared" si="1"/>
        <v>0</v>
      </c>
      <c r="I27" s="5"/>
      <c r="J27" s="3"/>
      <c r="K27" s="1">
        <f t="shared" si="2"/>
        <v>0</v>
      </c>
      <c r="M27" s="5">
        <v>3</v>
      </c>
      <c r="O27" s="1">
        <f t="shared" si="3"/>
        <v>6</v>
      </c>
      <c r="Q27" s="5"/>
      <c r="S27" s="1">
        <f t="shared" si="4"/>
        <v>0</v>
      </c>
      <c r="U27" s="5"/>
      <c r="W27" s="1">
        <f t="shared" si="5"/>
        <v>0</v>
      </c>
      <c r="Y27" s="5"/>
      <c r="AA27" s="1">
        <f t="shared" si="6"/>
        <v>0</v>
      </c>
      <c r="AC27" s="5">
        <v>5</v>
      </c>
      <c r="AE27" s="1">
        <f t="shared" si="7"/>
        <v>10</v>
      </c>
      <c r="AG27" s="5"/>
      <c r="AI27" s="1">
        <f t="shared" si="8"/>
        <v>0</v>
      </c>
      <c r="AK27" s="1">
        <f t="shared" si="9"/>
        <v>4</v>
      </c>
      <c r="AL27" s="6">
        <f t="shared" si="10"/>
        <v>6</v>
      </c>
      <c r="AM27" s="1">
        <f t="shared" si="11"/>
        <v>10</v>
      </c>
    </row>
    <row r="28" spans="1:39" ht="12.75">
      <c r="A28" s="2" t="s">
        <v>73</v>
      </c>
      <c r="B28" s="1" t="s">
        <v>92</v>
      </c>
      <c r="C28" s="6">
        <f t="shared" si="0"/>
        <v>18</v>
      </c>
      <c r="E28" s="5">
        <v>3</v>
      </c>
      <c r="G28" s="1">
        <f t="shared" si="1"/>
        <v>6</v>
      </c>
      <c r="I28" s="5">
        <v>4</v>
      </c>
      <c r="J28" s="3"/>
      <c r="K28" s="1">
        <f t="shared" si="2"/>
        <v>8</v>
      </c>
      <c r="M28" s="5"/>
      <c r="O28" s="1">
        <f t="shared" si="3"/>
        <v>0</v>
      </c>
      <c r="Q28" s="5"/>
      <c r="S28" s="1">
        <f t="shared" si="4"/>
        <v>0</v>
      </c>
      <c r="U28" s="5"/>
      <c r="W28" s="1">
        <f t="shared" si="5"/>
        <v>0</v>
      </c>
      <c r="Y28" s="5"/>
      <c r="AA28" s="1">
        <f t="shared" si="6"/>
        <v>0</v>
      </c>
      <c r="AC28" s="5"/>
      <c r="AE28" s="1">
        <f t="shared" si="7"/>
        <v>0</v>
      </c>
      <c r="AG28" s="5"/>
      <c r="AI28" s="1">
        <f t="shared" si="8"/>
        <v>0</v>
      </c>
      <c r="AK28" s="1">
        <f t="shared" si="9"/>
        <v>4</v>
      </c>
      <c r="AL28" s="6">
        <f t="shared" si="10"/>
        <v>14</v>
      </c>
      <c r="AM28" s="1">
        <f t="shared" si="11"/>
        <v>0</v>
      </c>
    </row>
    <row r="29" spans="1:39" ht="12.75">
      <c r="A29" s="2" t="s">
        <v>74</v>
      </c>
      <c r="B29" s="1" t="s">
        <v>196</v>
      </c>
      <c r="C29" s="6">
        <f t="shared" si="0"/>
        <v>18</v>
      </c>
      <c r="G29" s="1">
        <f t="shared" si="1"/>
        <v>0</v>
      </c>
      <c r="K29" s="1">
        <f t="shared" si="2"/>
        <v>0</v>
      </c>
      <c r="O29" s="1">
        <f t="shared" si="3"/>
        <v>0</v>
      </c>
      <c r="Q29" s="5">
        <v>4</v>
      </c>
      <c r="R29" s="1" t="s">
        <v>108</v>
      </c>
      <c r="S29" s="1">
        <f t="shared" si="4"/>
        <v>8</v>
      </c>
      <c r="U29" s="5"/>
      <c r="W29" s="1">
        <f t="shared" si="5"/>
        <v>0</v>
      </c>
      <c r="Y29" s="5">
        <v>3</v>
      </c>
      <c r="AA29" s="1">
        <f t="shared" si="6"/>
        <v>6</v>
      </c>
      <c r="AC29" s="5"/>
      <c r="AE29" s="1">
        <f t="shared" si="7"/>
        <v>0</v>
      </c>
      <c r="AG29" s="5"/>
      <c r="AI29" s="1">
        <f t="shared" si="8"/>
        <v>0</v>
      </c>
      <c r="AK29" s="1">
        <f t="shared" si="9"/>
        <v>4</v>
      </c>
      <c r="AL29" s="6">
        <f t="shared" si="10"/>
        <v>14</v>
      </c>
      <c r="AM29" s="1">
        <f t="shared" si="11"/>
        <v>0</v>
      </c>
    </row>
    <row r="30" spans="1:39" ht="12.75">
      <c r="A30" s="2" t="s">
        <v>75</v>
      </c>
      <c r="B30" s="1" t="s">
        <v>199</v>
      </c>
      <c r="C30" s="6">
        <f t="shared" si="0"/>
        <v>17</v>
      </c>
      <c r="G30" s="1">
        <f t="shared" si="1"/>
        <v>0</v>
      </c>
      <c r="K30" s="1">
        <f t="shared" si="2"/>
        <v>0</v>
      </c>
      <c r="O30" s="1">
        <f t="shared" si="3"/>
        <v>0</v>
      </c>
      <c r="Q30" s="5">
        <v>3</v>
      </c>
      <c r="S30" s="1">
        <f t="shared" si="4"/>
        <v>6</v>
      </c>
      <c r="U30" s="5"/>
      <c r="W30" s="1">
        <f t="shared" si="5"/>
        <v>0</v>
      </c>
      <c r="Y30" s="5"/>
      <c r="AA30" s="1">
        <f t="shared" si="6"/>
        <v>0</v>
      </c>
      <c r="AC30" s="5">
        <v>3.5</v>
      </c>
      <c r="AE30" s="1">
        <f t="shared" si="7"/>
        <v>7</v>
      </c>
      <c r="AG30" s="5"/>
      <c r="AI30" s="1">
        <f t="shared" si="8"/>
        <v>0</v>
      </c>
      <c r="AK30" s="1">
        <f t="shared" si="9"/>
        <v>4</v>
      </c>
      <c r="AL30" s="6">
        <f t="shared" si="10"/>
        <v>6</v>
      </c>
      <c r="AM30" s="1">
        <f t="shared" si="11"/>
        <v>7</v>
      </c>
    </row>
    <row r="31" spans="1:39" ht="12.75">
      <c r="A31" s="2" t="s">
        <v>118</v>
      </c>
      <c r="B31" s="1" t="s">
        <v>179</v>
      </c>
      <c r="C31" s="6">
        <f t="shared" si="0"/>
        <v>14</v>
      </c>
      <c r="G31" s="1">
        <f t="shared" si="1"/>
        <v>0</v>
      </c>
      <c r="I31" s="5"/>
      <c r="J31" s="3"/>
      <c r="K31" s="1">
        <f t="shared" si="2"/>
        <v>0</v>
      </c>
      <c r="M31" s="5">
        <v>2</v>
      </c>
      <c r="O31" s="1">
        <f t="shared" si="3"/>
        <v>4</v>
      </c>
      <c r="Q31" s="5">
        <v>3</v>
      </c>
      <c r="S31" s="1">
        <f t="shared" si="4"/>
        <v>6</v>
      </c>
      <c r="U31" s="5"/>
      <c r="W31" s="1">
        <f t="shared" si="5"/>
        <v>0</v>
      </c>
      <c r="Y31" s="5"/>
      <c r="AA31" s="1">
        <f t="shared" si="6"/>
        <v>0</v>
      </c>
      <c r="AC31" s="5"/>
      <c r="AE31" s="1">
        <f t="shared" si="7"/>
        <v>0</v>
      </c>
      <c r="AG31" s="5"/>
      <c r="AI31" s="1">
        <f t="shared" si="8"/>
        <v>0</v>
      </c>
      <c r="AK31" s="1">
        <f t="shared" si="9"/>
        <v>4</v>
      </c>
      <c r="AL31" s="6">
        <f t="shared" si="10"/>
        <v>10</v>
      </c>
      <c r="AM31" s="1">
        <f t="shared" si="11"/>
        <v>0</v>
      </c>
    </row>
    <row r="32" spans="1:39" ht="12.75">
      <c r="A32" s="2" t="s">
        <v>119</v>
      </c>
      <c r="B32" s="1" t="s">
        <v>226</v>
      </c>
      <c r="C32" s="6">
        <f t="shared" si="0"/>
        <v>14</v>
      </c>
      <c r="G32" s="1">
        <f t="shared" si="1"/>
        <v>0</v>
      </c>
      <c r="K32" s="1">
        <f t="shared" si="2"/>
        <v>0</v>
      </c>
      <c r="O32" s="1">
        <f t="shared" si="3"/>
        <v>0</v>
      </c>
      <c r="Q32" s="5"/>
      <c r="S32" s="1">
        <f t="shared" si="4"/>
        <v>0</v>
      </c>
      <c r="U32" s="5">
        <v>3</v>
      </c>
      <c r="W32" s="1">
        <f t="shared" si="5"/>
        <v>12</v>
      </c>
      <c r="Y32" s="5"/>
      <c r="AA32" s="1">
        <f t="shared" si="6"/>
        <v>0</v>
      </c>
      <c r="AC32" s="5"/>
      <c r="AE32" s="1">
        <f t="shared" si="7"/>
        <v>0</v>
      </c>
      <c r="AG32" s="5"/>
      <c r="AI32" s="1">
        <f t="shared" si="8"/>
        <v>0</v>
      </c>
      <c r="AK32" s="1">
        <f t="shared" si="9"/>
        <v>2</v>
      </c>
      <c r="AL32" s="6">
        <f t="shared" si="10"/>
        <v>0</v>
      </c>
      <c r="AM32" s="1">
        <f t="shared" si="11"/>
        <v>12</v>
      </c>
    </row>
    <row r="33" spans="1:39" ht="12.75">
      <c r="A33" s="2" t="s">
        <v>121</v>
      </c>
      <c r="B33" s="1" t="s">
        <v>237</v>
      </c>
      <c r="C33" s="6">
        <f t="shared" si="0"/>
        <v>14</v>
      </c>
      <c r="G33" s="1">
        <f t="shared" si="1"/>
        <v>0</v>
      </c>
      <c r="K33" s="1">
        <f t="shared" si="2"/>
        <v>0</v>
      </c>
      <c r="O33" s="1">
        <f t="shared" si="3"/>
        <v>0</v>
      </c>
      <c r="S33" s="1">
        <f t="shared" si="4"/>
        <v>0</v>
      </c>
      <c r="W33" s="1">
        <f t="shared" si="5"/>
        <v>0</v>
      </c>
      <c r="Y33" s="5">
        <v>3</v>
      </c>
      <c r="AA33" s="1">
        <f t="shared" si="6"/>
        <v>6</v>
      </c>
      <c r="AC33" s="5">
        <v>2</v>
      </c>
      <c r="AE33" s="1">
        <f t="shared" si="7"/>
        <v>4</v>
      </c>
      <c r="AG33" s="5"/>
      <c r="AI33" s="1">
        <f t="shared" si="8"/>
        <v>0</v>
      </c>
      <c r="AK33" s="1">
        <f t="shared" si="9"/>
        <v>4</v>
      </c>
      <c r="AL33" s="6">
        <f t="shared" si="10"/>
        <v>6</v>
      </c>
      <c r="AM33" s="1">
        <f t="shared" si="11"/>
        <v>4</v>
      </c>
    </row>
    <row r="34" spans="1:39" ht="12.75">
      <c r="A34" s="2" t="s">
        <v>123</v>
      </c>
      <c r="B34" s="1" t="s">
        <v>135</v>
      </c>
      <c r="C34" s="6">
        <f t="shared" si="0"/>
        <v>12</v>
      </c>
      <c r="G34" s="1">
        <f t="shared" si="1"/>
        <v>0</v>
      </c>
      <c r="I34" s="5">
        <v>1</v>
      </c>
      <c r="J34" s="3"/>
      <c r="K34" s="1">
        <f t="shared" si="2"/>
        <v>2</v>
      </c>
      <c r="M34" s="5">
        <v>3</v>
      </c>
      <c r="O34" s="1">
        <f t="shared" si="3"/>
        <v>6</v>
      </c>
      <c r="Q34" s="5"/>
      <c r="S34" s="1">
        <f t="shared" si="4"/>
        <v>0</v>
      </c>
      <c r="U34" s="5"/>
      <c r="W34" s="1">
        <f t="shared" si="5"/>
        <v>0</v>
      </c>
      <c r="Y34" s="5"/>
      <c r="AA34" s="1">
        <f t="shared" si="6"/>
        <v>0</v>
      </c>
      <c r="AC34" s="5"/>
      <c r="AE34" s="1">
        <f t="shared" si="7"/>
        <v>0</v>
      </c>
      <c r="AG34" s="5"/>
      <c r="AI34" s="1">
        <f t="shared" si="8"/>
        <v>0</v>
      </c>
      <c r="AK34" s="1">
        <f t="shared" si="9"/>
        <v>4</v>
      </c>
      <c r="AL34" s="6">
        <f t="shared" si="10"/>
        <v>8</v>
      </c>
      <c r="AM34" s="1">
        <f t="shared" si="11"/>
        <v>0</v>
      </c>
    </row>
    <row r="35" spans="1:39" ht="12.75">
      <c r="A35" s="2" t="s">
        <v>126</v>
      </c>
      <c r="B35" s="1" t="s">
        <v>227</v>
      </c>
      <c r="C35" s="6">
        <f aca="true" t="shared" si="12" ref="C35:C66">SUM(AK35:AM35)</f>
        <v>12</v>
      </c>
      <c r="G35" s="1">
        <f aca="true" t="shared" si="13" ref="G35:G66">SUM(E35)*2</f>
        <v>0</v>
      </c>
      <c r="K35" s="1">
        <f aca="true" t="shared" si="14" ref="K35:K66">SUM(I35)*2</f>
        <v>0</v>
      </c>
      <c r="O35" s="1">
        <f aca="true" t="shared" si="15" ref="O35:O66">SUM(M35)*2</f>
        <v>0</v>
      </c>
      <c r="Q35" s="5"/>
      <c r="S35" s="1">
        <f aca="true" t="shared" si="16" ref="S35:S66">SUM(Q35)*2</f>
        <v>0</v>
      </c>
      <c r="U35" s="5">
        <v>2.5</v>
      </c>
      <c r="W35" s="1">
        <f aca="true" t="shared" si="17" ref="W35:W66">SUM(U35)*4</f>
        <v>10</v>
      </c>
      <c r="Y35" s="5"/>
      <c r="AA35" s="1">
        <f aca="true" t="shared" si="18" ref="AA35:AA66">SUM(Y35)*2</f>
        <v>0</v>
      </c>
      <c r="AC35" s="5"/>
      <c r="AE35" s="1">
        <f aca="true" t="shared" si="19" ref="AE35:AE66">SUM(AC35)*2</f>
        <v>0</v>
      </c>
      <c r="AG35" s="5"/>
      <c r="AI35" s="1">
        <f aca="true" t="shared" si="20" ref="AI35:AI66">SUM(AG35)*2</f>
        <v>0</v>
      </c>
      <c r="AK35" s="1">
        <f aca="true" t="shared" si="21" ref="AK35:AK66">COUNT(E35,I35,M35,Q35,U35,Y35,AC35,AG35)*2</f>
        <v>2</v>
      </c>
      <c r="AL35" s="6">
        <f aca="true" t="shared" si="22" ref="AL35:AL66">SUM(E35+I35+M35+Q35+Y35+AG35)*2</f>
        <v>0</v>
      </c>
      <c r="AM35" s="1">
        <f aca="true" t="shared" si="23" ref="AM35:AM66">SUM(U35)*4+AE35</f>
        <v>10</v>
      </c>
    </row>
    <row r="36" spans="1:39" ht="12.75">
      <c r="A36" s="2" t="s">
        <v>127</v>
      </c>
      <c r="B36" s="1" t="s">
        <v>163</v>
      </c>
      <c r="C36" s="6">
        <f t="shared" si="12"/>
        <v>11</v>
      </c>
      <c r="G36" s="1">
        <f t="shared" si="13"/>
        <v>0</v>
      </c>
      <c r="I36" s="5"/>
      <c r="J36" s="3"/>
      <c r="K36" s="1">
        <f t="shared" si="14"/>
        <v>0</v>
      </c>
      <c r="M36" s="5">
        <v>4.5</v>
      </c>
      <c r="N36" s="1" t="s">
        <v>108</v>
      </c>
      <c r="O36" s="1">
        <f t="shared" si="15"/>
        <v>9</v>
      </c>
      <c r="Q36" s="5"/>
      <c r="S36" s="1">
        <f t="shared" si="16"/>
        <v>0</v>
      </c>
      <c r="U36" s="5"/>
      <c r="W36" s="1">
        <f t="shared" si="17"/>
        <v>0</v>
      </c>
      <c r="Y36" s="5"/>
      <c r="AA36" s="1">
        <f t="shared" si="18"/>
        <v>0</v>
      </c>
      <c r="AC36" s="5"/>
      <c r="AE36" s="1">
        <f t="shared" si="19"/>
        <v>0</v>
      </c>
      <c r="AG36" s="5"/>
      <c r="AI36" s="1">
        <f t="shared" si="20"/>
        <v>0</v>
      </c>
      <c r="AK36" s="1">
        <f t="shared" si="21"/>
        <v>2</v>
      </c>
      <c r="AL36" s="6">
        <f t="shared" si="22"/>
        <v>9</v>
      </c>
      <c r="AM36" s="1">
        <f t="shared" si="23"/>
        <v>0</v>
      </c>
    </row>
    <row r="37" spans="1:39" ht="12.75">
      <c r="A37" s="2" t="s">
        <v>128</v>
      </c>
      <c r="B37" s="1" t="s">
        <v>164</v>
      </c>
      <c r="C37" s="6">
        <f t="shared" si="12"/>
        <v>11</v>
      </c>
      <c r="G37" s="1">
        <f t="shared" si="13"/>
        <v>0</v>
      </c>
      <c r="I37" s="5"/>
      <c r="J37" s="3"/>
      <c r="K37" s="1">
        <f t="shared" si="14"/>
        <v>0</v>
      </c>
      <c r="M37" s="5">
        <v>4.5</v>
      </c>
      <c r="N37" s="1" t="s">
        <v>108</v>
      </c>
      <c r="O37" s="1">
        <f t="shared" si="15"/>
        <v>9</v>
      </c>
      <c r="Q37" s="5"/>
      <c r="S37" s="1">
        <f t="shared" si="16"/>
        <v>0</v>
      </c>
      <c r="U37" s="5"/>
      <c r="W37" s="1">
        <f t="shared" si="17"/>
        <v>0</v>
      </c>
      <c r="Y37" s="5"/>
      <c r="AA37" s="1">
        <f t="shared" si="18"/>
        <v>0</v>
      </c>
      <c r="AC37" s="5"/>
      <c r="AE37" s="1">
        <f t="shared" si="19"/>
        <v>0</v>
      </c>
      <c r="AG37" s="5"/>
      <c r="AI37" s="1">
        <f t="shared" si="20"/>
        <v>0</v>
      </c>
      <c r="AK37" s="1">
        <f t="shared" si="21"/>
        <v>2</v>
      </c>
      <c r="AL37" s="6">
        <f t="shared" si="22"/>
        <v>9</v>
      </c>
      <c r="AM37" s="1">
        <f t="shared" si="23"/>
        <v>0</v>
      </c>
    </row>
    <row r="38" spans="1:39" ht="12.75">
      <c r="A38" s="2" t="s">
        <v>129</v>
      </c>
      <c r="B38" s="1" t="s">
        <v>85</v>
      </c>
      <c r="C38" s="6">
        <f t="shared" si="12"/>
        <v>10</v>
      </c>
      <c r="E38" s="5">
        <v>4</v>
      </c>
      <c r="G38" s="1">
        <f t="shared" si="13"/>
        <v>8</v>
      </c>
      <c r="I38" s="5"/>
      <c r="J38" s="3"/>
      <c r="K38" s="1">
        <f t="shared" si="14"/>
        <v>0</v>
      </c>
      <c r="M38" s="5"/>
      <c r="O38" s="1">
        <f t="shared" si="15"/>
        <v>0</v>
      </c>
      <c r="Q38" s="5"/>
      <c r="S38" s="1">
        <f t="shared" si="16"/>
        <v>0</v>
      </c>
      <c r="U38" s="5"/>
      <c r="W38" s="1">
        <f t="shared" si="17"/>
        <v>0</v>
      </c>
      <c r="Y38" s="5"/>
      <c r="AA38" s="1">
        <f t="shared" si="18"/>
        <v>0</v>
      </c>
      <c r="AC38" s="5"/>
      <c r="AE38" s="1">
        <f t="shared" si="19"/>
        <v>0</v>
      </c>
      <c r="AG38" s="5"/>
      <c r="AI38" s="1">
        <f t="shared" si="20"/>
        <v>0</v>
      </c>
      <c r="AK38" s="1">
        <f t="shared" si="21"/>
        <v>2</v>
      </c>
      <c r="AL38" s="6">
        <f t="shared" si="22"/>
        <v>8</v>
      </c>
      <c r="AM38" s="1">
        <f t="shared" si="23"/>
        <v>0</v>
      </c>
    </row>
    <row r="39" spans="1:39" ht="12.75">
      <c r="A39" s="2" t="s">
        <v>130</v>
      </c>
      <c r="B39" s="1" t="s">
        <v>86</v>
      </c>
      <c r="C39" s="6">
        <f t="shared" si="12"/>
        <v>10</v>
      </c>
      <c r="E39" s="5">
        <v>4</v>
      </c>
      <c r="G39" s="1">
        <f t="shared" si="13"/>
        <v>8</v>
      </c>
      <c r="I39" s="5"/>
      <c r="J39" s="3"/>
      <c r="K39" s="1">
        <f t="shared" si="14"/>
        <v>0</v>
      </c>
      <c r="M39" s="5"/>
      <c r="O39" s="1">
        <f t="shared" si="15"/>
        <v>0</v>
      </c>
      <c r="Q39" s="5"/>
      <c r="S39" s="1">
        <f t="shared" si="16"/>
        <v>0</v>
      </c>
      <c r="U39" s="5"/>
      <c r="W39" s="1">
        <f t="shared" si="17"/>
        <v>0</v>
      </c>
      <c r="Y39" s="5"/>
      <c r="AA39" s="1">
        <f t="shared" si="18"/>
        <v>0</v>
      </c>
      <c r="AC39" s="5"/>
      <c r="AE39" s="1">
        <f t="shared" si="19"/>
        <v>0</v>
      </c>
      <c r="AG39" s="5"/>
      <c r="AI39" s="1">
        <f t="shared" si="20"/>
        <v>0</v>
      </c>
      <c r="AK39" s="1">
        <f t="shared" si="21"/>
        <v>2</v>
      </c>
      <c r="AL39" s="6">
        <f t="shared" si="22"/>
        <v>8</v>
      </c>
      <c r="AM39" s="1">
        <f t="shared" si="23"/>
        <v>0</v>
      </c>
    </row>
    <row r="40" spans="1:39" ht="12.75">
      <c r="A40" s="2" t="s">
        <v>131</v>
      </c>
      <c r="B40" s="1" t="s">
        <v>87</v>
      </c>
      <c r="C40" s="6">
        <f t="shared" si="12"/>
        <v>10</v>
      </c>
      <c r="E40" s="5">
        <v>4</v>
      </c>
      <c r="G40" s="1">
        <f t="shared" si="13"/>
        <v>8</v>
      </c>
      <c r="I40" s="5"/>
      <c r="J40" s="3"/>
      <c r="K40" s="1">
        <f t="shared" si="14"/>
        <v>0</v>
      </c>
      <c r="M40" s="5"/>
      <c r="O40" s="1">
        <f t="shared" si="15"/>
        <v>0</v>
      </c>
      <c r="Q40" s="5"/>
      <c r="S40" s="1">
        <f t="shared" si="16"/>
        <v>0</v>
      </c>
      <c r="U40" s="5"/>
      <c r="W40" s="1">
        <f t="shared" si="17"/>
        <v>0</v>
      </c>
      <c r="Y40" s="5"/>
      <c r="AA40" s="1">
        <f t="shared" si="18"/>
        <v>0</v>
      </c>
      <c r="AC40" s="5"/>
      <c r="AE40" s="1">
        <f t="shared" si="19"/>
        <v>0</v>
      </c>
      <c r="AG40" s="5"/>
      <c r="AI40" s="1">
        <f t="shared" si="20"/>
        <v>0</v>
      </c>
      <c r="AK40" s="1">
        <f t="shared" si="21"/>
        <v>2</v>
      </c>
      <c r="AL40" s="6">
        <f t="shared" si="22"/>
        <v>8</v>
      </c>
      <c r="AM40" s="1">
        <f t="shared" si="23"/>
        <v>0</v>
      </c>
    </row>
    <row r="41" spans="1:39" ht="12.75">
      <c r="A41" s="2" t="s">
        <v>154</v>
      </c>
      <c r="B41" s="1" t="s">
        <v>117</v>
      </c>
      <c r="C41" s="6">
        <f t="shared" si="12"/>
        <v>10</v>
      </c>
      <c r="E41" s="5"/>
      <c r="G41" s="1">
        <f t="shared" si="13"/>
        <v>0</v>
      </c>
      <c r="I41" s="5">
        <v>4</v>
      </c>
      <c r="J41" s="3"/>
      <c r="K41" s="1">
        <f t="shared" si="14"/>
        <v>8</v>
      </c>
      <c r="M41" s="5"/>
      <c r="O41" s="1">
        <f t="shared" si="15"/>
        <v>0</v>
      </c>
      <c r="Q41" s="5"/>
      <c r="S41" s="1">
        <f t="shared" si="16"/>
        <v>0</v>
      </c>
      <c r="U41" s="5"/>
      <c r="W41" s="1">
        <f t="shared" si="17"/>
        <v>0</v>
      </c>
      <c r="Y41" s="5"/>
      <c r="AA41" s="1">
        <f t="shared" si="18"/>
        <v>0</v>
      </c>
      <c r="AC41" s="5"/>
      <c r="AE41" s="1">
        <f t="shared" si="19"/>
        <v>0</v>
      </c>
      <c r="AG41" s="5"/>
      <c r="AI41" s="1">
        <f t="shared" si="20"/>
        <v>0</v>
      </c>
      <c r="AK41" s="1">
        <f t="shared" si="21"/>
        <v>2</v>
      </c>
      <c r="AL41" s="6">
        <f t="shared" si="22"/>
        <v>8</v>
      </c>
      <c r="AM41" s="1">
        <f t="shared" si="23"/>
        <v>0</v>
      </c>
    </row>
    <row r="42" spans="1:39" ht="12.75">
      <c r="A42" s="2" t="s">
        <v>155</v>
      </c>
      <c r="B42" s="1" t="s">
        <v>120</v>
      </c>
      <c r="C42" s="6">
        <f t="shared" si="12"/>
        <v>10</v>
      </c>
      <c r="G42" s="1">
        <f t="shared" si="13"/>
        <v>0</v>
      </c>
      <c r="I42" s="5">
        <v>4</v>
      </c>
      <c r="J42" s="3"/>
      <c r="K42" s="1">
        <f t="shared" si="14"/>
        <v>8</v>
      </c>
      <c r="M42" s="5"/>
      <c r="O42" s="1">
        <f t="shared" si="15"/>
        <v>0</v>
      </c>
      <c r="Q42" s="5"/>
      <c r="S42" s="1">
        <f t="shared" si="16"/>
        <v>0</v>
      </c>
      <c r="U42" s="5"/>
      <c r="W42" s="1">
        <f t="shared" si="17"/>
        <v>0</v>
      </c>
      <c r="Y42" s="5"/>
      <c r="AA42" s="1">
        <f t="shared" si="18"/>
        <v>0</v>
      </c>
      <c r="AC42" s="5"/>
      <c r="AE42" s="1">
        <f t="shared" si="19"/>
        <v>0</v>
      </c>
      <c r="AG42" s="5"/>
      <c r="AI42" s="1">
        <f t="shared" si="20"/>
        <v>0</v>
      </c>
      <c r="AK42" s="1">
        <f t="shared" si="21"/>
        <v>2</v>
      </c>
      <c r="AL42" s="6">
        <f t="shared" si="22"/>
        <v>8</v>
      </c>
      <c r="AM42" s="1">
        <f t="shared" si="23"/>
        <v>0</v>
      </c>
    </row>
    <row r="43" spans="1:39" ht="12.75">
      <c r="A43" s="2" t="s">
        <v>158</v>
      </c>
      <c r="B43" s="1" t="s">
        <v>168</v>
      </c>
      <c r="C43" s="6">
        <f t="shared" si="12"/>
        <v>10</v>
      </c>
      <c r="G43" s="1">
        <f t="shared" si="13"/>
        <v>0</v>
      </c>
      <c r="I43" s="5"/>
      <c r="J43" s="3"/>
      <c r="K43" s="1">
        <f t="shared" si="14"/>
        <v>0</v>
      </c>
      <c r="M43" s="5">
        <v>4</v>
      </c>
      <c r="O43" s="1">
        <f t="shared" si="15"/>
        <v>8</v>
      </c>
      <c r="Q43" s="5"/>
      <c r="S43" s="1">
        <f t="shared" si="16"/>
        <v>0</v>
      </c>
      <c r="U43" s="5"/>
      <c r="W43" s="1">
        <f t="shared" si="17"/>
        <v>0</v>
      </c>
      <c r="Y43" s="5"/>
      <c r="AA43" s="1">
        <f t="shared" si="18"/>
        <v>0</v>
      </c>
      <c r="AC43" s="5"/>
      <c r="AE43" s="1">
        <f t="shared" si="19"/>
        <v>0</v>
      </c>
      <c r="AG43" s="5"/>
      <c r="AI43" s="1">
        <f t="shared" si="20"/>
        <v>0</v>
      </c>
      <c r="AK43" s="1">
        <f t="shared" si="21"/>
        <v>2</v>
      </c>
      <c r="AL43" s="6">
        <f t="shared" si="22"/>
        <v>8</v>
      </c>
      <c r="AM43" s="1">
        <f t="shared" si="23"/>
        <v>0</v>
      </c>
    </row>
    <row r="44" spans="1:39" ht="12.75">
      <c r="A44" s="2" t="s">
        <v>159</v>
      </c>
      <c r="B44" s="1" t="s">
        <v>200</v>
      </c>
      <c r="C44" s="6">
        <f t="shared" si="12"/>
        <v>10</v>
      </c>
      <c r="G44" s="1">
        <f t="shared" si="13"/>
        <v>0</v>
      </c>
      <c r="K44" s="1">
        <f t="shared" si="14"/>
        <v>0</v>
      </c>
      <c r="O44" s="1">
        <f t="shared" si="15"/>
        <v>0</v>
      </c>
      <c r="Q44" s="5">
        <v>2.5</v>
      </c>
      <c r="S44" s="1">
        <f t="shared" si="16"/>
        <v>5</v>
      </c>
      <c r="U44" s="5"/>
      <c r="W44" s="1">
        <f t="shared" si="17"/>
        <v>0</v>
      </c>
      <c r="Y44" s="5">
        <v>0.5</v>
      </c>
      <c r="AA44" s="1">
        <f t="shared" si="18"/>
        <v>1</v>
      </c>
      <c r="AC44" s="5"/>
      <c r="AE44" s="1">
        <f t="shared" si="19"/>
        <v>0</v>
      </c>
      <c r="AG44" s="5"/>
      <c r="AI44" s="1">
        <f t="shared" si="20"/>
        <v>0</v>
      </c>
      <c r="AK44" s="1">
        <f t="shared" si="21"/>
        <v>4</v>
      </c>
      <c r="AL44" s="6">
        <f t="shared" si="22"/>
        <v>6</v>
      </c>
      <c r="AM44" s="1">
        <f t="shared" si="23"/>
        <v>0</v>
      </c>
    </row>
    <row r="45" spans="1:39" ht="12.75">
      <c r="A45" s="2" t="s">
        <v>160</v>
      </c>
      <c r="B45" s="1" t="s">
        <v>259</v>
      </c>
      <c r="C45" s="6">
        <f t="shared" si="12"/>
        <v>10</v>
      </c>
      <c r="G45" s="1">
        <f t="shared" si="13"/>
        <v>0</v>
      </c>
      <c r="K45" s="1">
        <f t="shared" si="14"/>
        <v>0</v>
      </c>
      <c r="O45" s="1">
        <f t="shared" si="15"/>
        <v>0</v>
      </c>
      <c r="Q45" s="5"/>
      <c r="S45" s="1">
        <f t="shared" si="16"/>
        <v>0</v>
      </c>
      <c r="U45" s="5"/>
      <c r="W45" s="1">
        <f t="shared" si="17"/>
        <v>0</v>
      </c>
      <c r="Y45" s="5"/>
      <c r="AA45" s="1">
        <f t="shared" si="18"/>
        <v>0</v>
      </c>
      <c r="AC45" s="5">
        <v>4</v>
      </c>
      <c r="AE45" s="1">
        <f t="shared" si="19"/>
        <v>8</v>
      </c>
      <c r="AG45" s="5"/>
      <c r="AI45" s="1">
        <f t="shared" si="20"/>
        <v>0</v>
      </c>
      <c r="AK45" s="1">
        <f t="shared" si="21"/>
        <v>2</v>
      </c>
      <c r="AL45" s="6">
        <f t="shared" si="22"/>
        <v>0</v>
      </c>
      <c r="AM45" s="1">
        <f t="shared" si="23"/>
        <v>8</v>
      </c>
    </row>
    <row r="46" spans="1:39" ht="12.75">
      <c r="A46" s="2" t="s">
        <v>161</v>
      </c>
      <c r="B46" s="1" t="s">
        <v>90</v>
      </c>
      <c r="C46" s="6">
        <f t="shared" si="12"/>
        <v>9</v>
      </c>
      <c r="E46" s="5">
        <v>3.5</v>
      </c>
      <c r="G46" s="1">
        <f t="shared" si="13"/>
        <v>7</v>
      </c>
      <c r="I46" s="5"/>
      <c r="J46" s="3"/>
      <c r="K46" s="1">
        <f t="shared" si="14"/>
        <v>0</v>
      </c>
      <c r="M46" s="5"/>
      <c r="O46" s="1">
        <f t="shared" si="15"/>
        <v>0</v>
      </c>
      <c r="Q46" s="5"/>
      <c r="S46" s="1">
        <f t="shared" si="16"/>
        <v>0</v>
      </c>
      <c r="U46" s="5"/>
      <c r="W46" s="1">
        <f t="shared" si="17"/>
        <v>0</v>
      </c>
      <c r="Y46" s="5"/>
      <c r="AA46" s="1">
        <f t="shared" si="18"/>
        <v>0</v>
      </c>
      <c r="AC46" s="5"/>
      <c r="AE46" s="1">
        <f t="shared" si="19"/>
        <v>0</v>
      </c>
      <c r="AG46" s="5"/>
      <c r="AI46" s="1">
        <f t="shared" si="20"/>
        <v>0</v>
      </c>
      <c r="AK46" s="1">
        <f t="shared" si="21"/>
        <v>2</v>
      </c>
      <c r="AL46" s="6">
        <f t="shared" si="22"/>
        <v>7</v>
      </c>
      <c r="AM46" s="1">
        <f t="shared" si="23"/>
        <v>0</v>
      </c>
    </row>
    <row r="47" spans="1:39" ht="12.75">
      <c r="A47" s="2" t="s">
        <v>162</v>
      </c>
      <c r="B47" s="1" t="s">
        <v>122</v>
      </c>
      <c r="C47" s="6">
        <f t="shared" si="12"/>
        <v>9</v>
      </c>
      <c r="G47" s="1">
        <f t="shared" si="13"/>
        <v>0</v>
      </c>
      <c r="I47" s="5">
        <v>3.5</v>
      </c>
      <c r="J47" s="3"/>
      <c r="K47" s="1">
        <f t="shared" si="14"/>
        <v>7</v>
      </c>
      <c r="M47" s="5"/>
      <c r="O47" s="1">
        <f t="shared" si="15"/>
        <v>0</v>
      </c>
      <c r="Q47" s="5"/>
      <c r="S47" s="1">
        <f t="shared" si="16"/>
        <v>0</v>
      </c>
      <c r="U47" s="5"/>
      <c r="W47" s="1">
        <f t="shared" si="17"/>
        <v>0</v>
      </c>
      <c r="Y47" s="5"/>
      <c r="AA47" s="1">
        <f t="shared" si="18"/>
        <v>0</v>
      </c>
      <c r="AC47" s="5"/>
      <c r="AE47" s="1">
        <f t="shared" si="19"/>
        <v>0</v>
      </c>
      <c r="AG47" s="5"/>
      <c r="AI47" s="1">
        <f t="shared" si="20"/>
        <v>0</v>
      </c>
      <c r="AK47" s="1">
        <f t="shared" si="21"/>
        <v>2</v>
      </c>
      <c r="AL47" s="6">
        <f t="shared" si="22"/>
        <v>7</v>
      </c>
      <c r="AM47" s="1">
        <f t="shared" si="23"/>
        <v>0</v>
      </c>
    </row>
    <row r="48" spans="1:39" ht="12.75">
      <c r="A48" s="2" t="s">
        <v>170</v>
      </c>
      <c r="B48" s="1" t="s">
        <v>165</v>
      </c>
      <c r="C48" s="6">
        <f t="shared" si="12"/>
        <v>9</v>
      </c>
      <c r="G48" s="1">
        <f t="shared" si="13"/>
        <v>0</v>
      </c>
      <c r="I48" s="5"/>
      <c r="J48" s="3"/>
      <c r="K48" s="1">
        <f t="shared" si="14"/>
        <v>0</v>
      </c>
      <c r="M48" s="5">
        <v>3.5</v>
      </c>
      <c r="O48" s="1">
        <f t="shared" si="15"/>
        <v>7</v>
      </c>
      <c r="Q48" s="5"/>
      <c r="S48" s="1">
        <f t="shared" si="16"/>
        <v>0</v>
      </c>
      <c r="U48" s="5"/>
      <c r="W48" s="1">
        <f t="shared" si="17"/>
        <v>0</v>
      </c>
      <c r="Y48" s="5"/>
      <c r="AA48" s="1">
        <f t="shared" si="18"/>
        <v>0</v>
      </c>
      <c r="AC48" s="5"/>
      <c r="AE48" s="1">
        <f t="shared" si="19"/>
        <v>0</v>
      </c>
      <c r="AG48" s="5"/>
      <c r="AI48" s="1">
        <f t="shared" si="20"/>
        <v>0</v>
      </c>
      <c r="AK48" s="1">
        <f t="shared" si="21"/>
        <v>2</v>
      </c>
      <c r="AL48" s="6">
        <f t="shared" si="22"/>
        <v>7</v>
      </c>
      <c r="AM48" s="1">
        <f t="shared" si="23"/>
        <v>0</v>
      </c>
    </row>
    <row r="49" spans="1:39" ht="12.75">
      <c r="A49" s="2" t="s">
        <v>171</v>
      </c>
      <c r="B49" s="1" t="s">
        <v>166</v>
      </c>
      <c r="C49" s="6">
        <f t="shared" si="12"/>
        <v>9</v>
      </c>
      <c r="G49" s="1">
        <f t="shared" si="13"/>
        <v>0</v>
      </c>
      <c r="I49" s="5"/>
      <c r="J49" s="3"/>
      <c r="K49" s="1">
        <f t="shared" si="14"/>
        <v>0</v>
      </c>
      <c r="M49" s="5">
        <v>3.5</v>
      </c>
      <c r="O49" s="1">
        <f t="shared" si="15"/>
        <v>7</v>
      </c>
      <c r="Q49" s="5"/>
      <c r="S49" s="1">
        <f t="shared" si="16"/>
        <v>0</v>
      </c>
      <c r="U49" s="5"/>
      <c r="W49" s="1">
        <f t="shared" si="17"/>
        <v>0</v>
      </c>
      <c r="Y49" s="5"/>
      <c r="AA49" s="1">
        <f t="shared" si="18"/>
        <v>0</v>
      </c>
      <c r="AC49" s="5"/>
      <c r="AE49" s="1">
        <f t="shared" si="19"/>
        <v>0</v>
      </c>
      <c r="AG49" s="5"/>
      <c r="AI49" s="1">
        <f t="shared" si="20"/>
        <v>0</v>
      </c>
      <c r="AK49" s="1">
        <f t="shared" si="21"/>
        <v>2</v>
      </c>
      <c r="AL49" s="6">
        <f t="shared" si="22"/>
        <v>7</v>
      </c>
      <c r="AM49" s="1">
        <f t="shared" si="23"/>
        <v>0</v>
      </c>
    </row>
    <row r="50" spans="1:39" ht="12.75">
      <c r="A50" s="2" t="s">
        <v>172</v>
      </c>
      <c r="B50" s="1" t="s">
        <v>185</v>
      </c>
      <c r="C50" s="6">
        <f t="shared" si="12"/>
        <v>9</v>
      </c>
      <c r="G50" s="1">
        <f t="shared" si="13"/>
        <v>0</v>
      </c>
      <c r="I50" s="5"/>
      <c r="J50" s="3"/>
      <c r="K50" s="1">
        <f t="shared" si="14"/>
        <v>0</v>
      </c>
      <c r="M50" s="5">
        <v>1</v>
      </c>
      <c r="O50" s="1">
        <f t="shared" si="15"/>
        <v>2</v>
      </c>
      <c r="Q50" s="5">
        <v>1.5</v>
      </c>
      <c r="S50" s="1">
        <f t="shared" si="16"/>
        <v>3</v>
      </c>
      <c r="U50" s="5"/>
      <c r="W50" s="1">
        <f t="shared" si="17"/>
        <v>0</v>
      </c>
      <c r="Y50" s="5"/>
      <c r="AA50" s="1">
        <f t="shared" si="18"/>
        <v>0</v>
      </c>
      <c r="AC50" s="5"/>
      <c r="AE50" s="1">
        <f t="shared" si="19"/>
        <v>0</v>
      </c>
      <c r="AG50" s="5"/>
      <c r="AI50" s="1">
        <f t="shared" si="20"/>
        <v>0</v>
      </c>
      <c r="AK50" s="1">
        <f t="shared" si="21"/>
        <v>4</v>
      </c>
      <c r="AL50" s="6">
        <f t="shared" si="22"/>
        <v>5</v>
      </c>
      <c r="AM50" s="1">
        <f t="shared" si="23"/>
        <v>0</v>
      </c>
    </row>
    <row r="51" spans="1:39" ht="12.75">
      <c r="A51" s="2" t="s">
        <v>173</v>
      </c>
      <c r="B51" s="1" t="s">
        <v>197</v>
      </c>
      <c r="C51" s="6">
        <f t="shared" si="12"/>
        <v>9</v>
      </c>
      <c r="G51" s="1">
        <f t="shared" si="13"/>
        <v>0</v>
      </c>
      <c r="K51" s="1">
        <f t="shared" si="14"/>
        <v>0</v>
      </c>
      <c r="O51" s="1">
        <f t="shared" si="15"/>
        <v>0</v>
      </c>
      <c r="Q51" s="5">
        <v>3.5</v>
      </c>
      <c r="S51" s="1">
        <f t="shared" si="16"/>
        <v>7</v>
      </c>
      <c r="U51" s="5"/>
      <c r="W51" s="1">
        <f t="shared" si="17"/>
        <v>0</v>
      </c>
      <c r="Y51" s="5"/>
      <c r="AA51" s="1">
        <f t="shared" si="18"/>
        <v>0</v>
      </c>
      <c r="AC51" s="5"/>
      <c r="AE51" s="1">
        <f t="shared" si="19"/>
        <v>0</v>
      </c>
      <c r="AG51" s="5"/>
      <c r="AI51" s="1">
        <f t="shared" si="20"/>
        <v>0</v>
      </c>
      <c r="AK51" s="1">
        <f t="shared" si="21"/>
        <v>2</v>
      </c>
      <c r="AL51" s="6">
        <f t="shared" si="22"/>
        <v>7</v>
      </c>
      <c r="AM51" s="1">
        <f t="shared" si="23"/>
        <v>0</v>
      </c>
    </row>
    <row r="52" spans="1:39" ht="12.75">
      <c r="A52" s="2" t="s">
        <v>174</v>
      </c>
      <c r="B52" s="1" t="s">
        <v>265</v>
      </c>
      <c r="C52" s="6">
        <f t="shared" si="12"/>
        <v>9</v>
      </c>
      <c r="G52" s="1">
        <f t="shared" si="13"/>
        <v>0</v>
      </c>
      <c r="K52" s="1">
        <f t="shared" si="14"/>
        <v>0</v>
      </c>
      <c r="O52" s="1">
        <f t="shared" si="15"/>
        <v>0</v>
      </c>
      <c r="Q52" s="5"/>
      <c r="S52" s="1">
        <f t="shared" si="16"/>
        <v>0</v>
      </c>
      <c r="U52" s="5"/>
      <c r="W52" s="1">
        <f t="shared" si="17"/>
        <v>0</v>
      </c>
      <c r="Y52" s="5"/>
      <c r="AA52" s="1">
        <f t="shared" si="18"/>
        <v>0</v>
      </c>
      <c r="AC52" s="5">
        <v>3.5</v>
      </c>
      <c r="AE52" s="1">
        <f t="shared" si="19"/>
        <v>7</v>
      </c>
      <c r="AG52" s="5"/>
      <c r="AI52" s="1">
        <f t="shared" si="20"/>
        <v>0</v>
      </c>
      <c r="AK52" s="1">
        <f t="shared" si="21"/>
        <v>2</v>
      </c>
      <c r="AL52" s="6">
        <f t="shared" si="22"/>
        <v>0</v>
      </c>
      <c r="AM52" s="1">
        <f t="shared" si="23"/>
        <v>7</v>
      </c>
    </row>
    <row r="53" spans="1:39" ht="12.75">
      <c r="A53" s="2" t="s">
        <v>180</v>
      </c>
      <c r="B53" s="1" t="s">
        <v>266</v>
      </c>
      <c r="C53" s="6">
        <f t="shared" si="12"/>
        <v>9</v>
      </c>
      <c r="G53" s="1">
        <f t="shared" si="13"/>
        <v>0</v>
      </c>
      <c r="K53" s="1">
        <f t="shared" si="14"/>
        <v>0</v>
      </c>
      <c r="O53" s="1">
        <f t="shared" si="15"/>
        <v>0</v>
      </c>
      <c r="Q53" s="5"/>
      <c r="S53" s="1">
        <f t="shared" si="16"/>
        <v>0</v>
      </c>
      <c r="U53" s="5"/>
      <c r="W53" s="1">
        <f t="shared" si="17"/>
        <v>0</v>
      </c>
      <c r="Y53" s="5"/>
      <c r="AA53" s="1">
        <f t="shared" si="18"/>
        <v>0</v>
      </c>
      <c r="AC53" s="5">
        <v>3.5</v>
      </c>
      <c r="AE53" s="1">
        <f t="shared" si="19"/>
        <v>7</v>
      </c>
      <c r="AG53" s="5"/>
      <c r="AI53" s="1">
        <f t="shared" si="20"/>
        <v>0</v>
      </c>
      <c r="AK53" s="1">
        <f t="shared" si="21"/>
        <v>2</v>
      </c>
      <c r="AL53" s="6">
        <f t="shared" si="22"/>
        <v>0</v>
      </c>
      <c r="AM53" s="1">
        <f t="shared" si="23"/>
        <v>7</v>
      </c>
    </row>
    <row r="54" spans="1:39" ht="12.75">
      <c r="A54" s="2" t="s">
        <v>181</v>
      </c>
      <c r="B54" s="1" t="s">
        <v>93</v>
      </c>
      <c r="C54" s="6">
        <f t="shared" si="12"/>
        <v>8</v>
      </c>
      <c r="E54" s="5">
        <v>3</v>
      </c>
      <c r="G54" s="1">
        <f t="shared" si="13"/>
        <v>6</v>
      </c>
      <c r="I54" s="5"/>
      <c r="J54" s="3"/>
      <c r="K54" s="1">
        <f t="shared" si="14"/>
        <v>0</v>
      </c>
      <c r="M54" s="5"/>
      <c r="O54" s="1">
        <f t="shared" si="15"/>
        <v>0</v>
      </c>
      <c r="Q54" s="5"/>
      <c r="S54" s="1">
        <f t="shared" si="16"/>
        <v>0</v>
      </c>
      <c r="U54" s="5"/>
      <c r="W54" s="1">
        <f t="shared" si="17"/>
        <v>0</v>
      </c>
      <c r="Y54" s="5"/>
      <c r="AA54" s="1">
        <f t="shared" si="18"/>
        <v>0</v>
      </c>
      <c r="AC54" s="5"/>
      <c r="AE54" s="1">
        <f t="shared" si="19"/>
        <v>0</v>
      </c>
      <c r="AG54" s="5"/>
      <c r="AI54" s="1">
        <f t="shared" si="20"/>
        <v>0</v>
      </c>
      <c r="AK54" s="1">
        <f t="shared" si="21"/>
        <v>2</v>
      </c>
      <c r="AL54" s="6">
        <f t="shared" si="22"/>
        <v>6</v>
      </c>
      <c r="AM54" s="1">
        <f t="shared" si="23"/>
        <v>0</v>
      </c>
    </row>
    <row r="55" spans="1:39" ht="12.75">
      <c r="A55" s="2" t="s">
        <v>182</v>
      </c>
      <c r="B55" s="1" t="s">
        <v>95</v>
      </c>
      <c r="C55" s="6">
        <f t="shared" si="12"/>
        <v>8</v>
      </c>
      <c r="E55" s="5">
        <v>3</v>
      </c>
      <c r="G55" s="1">
        <f t="shared" si="13"/>
        <v>6</v>
      </c>
      <c r="I55" s="5"/>
      <c r="J55" s="3"/>
      <c r="K55" s="1">
        <f t="shared" si="14"/>
        <v>0</v>
      </c>
      <c r="M55" s="5"/>
      <c r="O55" s="1">
        <f t="shared" si="15"/>
        <v>0</v>
      </c>
      <c r="Q55" s="5"/>
      <c r="S55" s="1">
        <f t="shared" si="16"/>
        <v>0</v>
      </c>
      <c r="U55" s="5"/>
      <c r="W55" s="1">
        <f t="shared" si="17"/>
        <v>0</v>
      </c>
      <c r="Y55" s="5"/>
      <c r="AA55" s="1">
        <f t="shared" si="18"/>
        <v>0</v>
      </c>
      <c r="AC55" s="5"/>
      <c r="AE55" s="1">
        <f t="shared" si="19"/>
        <v>0</v>
      </c>
      <c r="AG55" s="5"/>
      <c r="AI55" s="1">
        <f t="shared" si="20"/>
        <v>0</v>
      </c>
      <c r="AK55" s="1">
        <f t="shared" si="21"/>
        <v>2</v>
      </c>
      <c r="AL55" s="6">
        <f t="shared" si="22"/>
        <v>6</v>
      </c>
      <c r="AM55" s="1">
        <f t="shared" si="23"/>
        <v>0</v>
      </c>
    </row>
    <row r="56" spans="1:39" ht="12.75">
      <c r="A56" s="2" t="s">
        <v>186</v>
      </c>
      <c r="B56" s="1" t="s">
        <v>228</v>
      </c>
      <c r="C56" s="6">
        <f t="shared" si="12"/>
        <v>8</v>
      </c>
      <c r="G56" s="1">
        <f t="shared" si="13"/>
        <v>0</v>
      </c>
      <c r="K56" s="1">
        <f t="shared" si="14"/>
        <v>0</v>
      </c>
      <c r="O56" s="1">
        <f t="shared" si="15"/>
        <v>0</v>
      </c>
      <c r="Q56" s="5"/>
      <c r="S56" s="1">
        <f t="shared" si="16"/>
        <v>0</v>
      </c>
      <c r="U56" s="5">
        <v>1.5</v>
      </c>
      <c r="W56" s="1">
        <f t="shared" si="17"/>
        <v>6</v>
      </c>
      <c r="Y56" s="5"/>
      <c r="AA56" s="1">
        <f t="shared" si="18"/>
        <v>0</v>
      </c>
      <c r="AC56" s="5"/>
      <c r="AE56" s="1">
        <f t="shared" si="19"/>
        <v>0</v>
      </c>
      <c r="AG56" s="5"/>
      <c r="AI56" s="1">
        <f t="shared" si="20"/>
        <v>0</v>
      </c>
      <c r="AK56" s="1">
        <f t="shared" si="21"/>
        <v>2</v>
      </c>
      <c r="AL56" s="6">
        <f t="shared" si="22"/>
        <v>0</v>
      </c>
      <c r="AM56" s="1">
        <f t="shared" si="23"/>
        <v>6</v>
      </c>
    </row>
    <row r="57" spans="1:39" ht="12.75">
      <c r="A57" s="2" t="s">
        <v>190</v>
      </c>
      <c r="B57" s="1" t="s">
        <v>239</v>
      </c>
      <c r="C57" s="6">
        <f t="shared" si="12"/>
        <v>8</v>
      </c>
      <c r="G57" s="1">
        <f t="shared" si="13"/>
        <v>0</v>
      </c>
      <c r="K57" s="1">
        <f t="shared" si="14"/>
        <v>0</v>
      </c>
      <c r="O57" s="1">
        <f t="shared" si="15"/>
        <v>0</v>
      </c>
      <c r="S57" s="1">
        <f t="shared" si="16"/>
        <v>0</v>
      </c>
      <c r="W57" s="1">
        <f t="shared" si="17"/>
        <v>0</v>
      </c>
      <c r="Y57" s="5">
        <v>3</v>
      </c>
      <c r="AA57" s="1">
        <f t="shared" si="18"/>
        <v>6</v>
      </c>
      <c r="AC57" s="5"/>
      <c r="AE57" s="1">
        <f t="shared" si="19"/>
        <v>0</v>
      </c>
      <c r="AG57" s="5"/>
      <c r="AI57" s="1">
        <f t="shared" si="20"/>
        <v>0</v>
      </c>
      <c r="AK57" s="1">
        <f t="shared" si="21"/>
        <v>2</v>
      </c>
      <c r="AL57" s="6">
        <f t="shared" si="22"/>
        <v>6</v>
      </c>
      <c r="AM57" s="1">
        <f t="shared" si="23"/>
        <v>0</v>
      </c>
    </row>
    <row r="58" spans="1:39" ht="12.75">
      <c r="A58" s="2" t="s">
        <v>191</v>
      </c>
      <c r="B58" s="1" t="s">
        <v>268</v>
      </c>
      <c r="C58" s="6">
        <f t="shared" si="12"/>
        <v>8</v>
      </c>
      <c r="G58" s="1">
        <f t="shared" si="13"/>
        <v>0</v>
      </c>
      <c r="K58" s="1">
        <f t="shared" si="14"/>
        <v>0</v>
      </c>
      <c r="O58" s="1">
        <f t="shared" si="15"/>
        <v>0</v>
      </c>
      <c r="Q58" s="5"/>
      <c r="S58" s="1">
        <f t="shared" si="16"/>
        <v>0</v>
      </c>
      <c r="U58" s="5"/>
      <c r="W58" s="1">
        <f t="shared" si="17"/>
        <v>0</v>
      </c>
      <c r="Y58" s="5"/>
      <c r="AA58" s="1">
        <f t="shared" si="18"/>
        <v>0</v>
      </c>
      <c r="AC58" s="5">
        <v>3</v>
      </c>
      <c r="AE58" s="1">
        <f t="shared" si="19"/>
        <v>6</v>
      </c>
      <c r="AG58" s="5"/>
      <c r="AI58" s="1">
        <f t="shared" si="20"/>
        <v>0</v>
      </c>
      <c r="AK58" s="1">
        <f t="shared" si="21"/>
        <v>2</v>
      </c>
      <c r="AL58" s="6">
        <f t="shared" si="22"/>
        <v>0</v>
      </c>
      <c r="AM58" s="1">
        <f t="shared" si="23"/>
        <v>6</v>
      </c>
    </row>
    <row r="59" spans="1:39" ht="12.75">
      <c r="A59" s="2" t="s">
        <v>192</v>
      </c>
      <c r="B59" s="1" t="s">
        <v>269</v>
      </c>
      <c r="C59" s="6">
        <f t="shared" si="12"/>
        <v>8</v>
      </c>
      <c r="G59" s="1">
        <f t="shared" si="13"/>
        <v>0</v>
      </c>
      <c r="K59" s="1">
        <f t="shared" si="14"/>
        <v>0</v>
      </c>
      <c r="O59" s="1">
        <f t="shared" si="15"/>
        <v>0</v>
      </c>
      <c r="Q59" s="5"/>
      <c r="S59" s="1">
        <f t="shared" si="16"/>
        <v>0</v>
      </c>
      <c r="U59" s="5"/>
      <c r="W59" s="1">
        <f t="shared" si="17"/>
        <v>0</v>
      </c>
      <c r="Y59" s="5"/>
      <c r="AA59" s="1">
        <f t="shared" si="18"/>
        <v>0</v>
      </c>
      <c r="AC59" s="5">
        <v>3</v>
      </c>
      <c r="AE59" s="1">
        <f t="shared" si="19"/>
        <v>6</v>
      </c>
      <c r="AG59" s="5"/>
      <c r="AI59" s="1">
        <f t="shared" si="20"/>
        <v>0</v>
      </c>
      <c r="AK59" s="1">
        <f t="shared" si="21"/>
        <v>2</v>
      </c>
      <c r="AL59" s="6">
        <f t="shared" si="22"/>
        <v>0</v>
      </c>
      <c r="AM59" s="1">
        <f t="shared" si="23"/>
        <v>6</v>
      </c>
    </row>
    <row r="60" spans="1:39" ht="12.75">
      <c r="A60" s="2" t="s">
        <v>193</v>
      </c>
      <c r="B60" s="1" t="s">
        <v>270</v>
      </c>
      <c r="C60" s="6">
        <f t="shared" si="12"/>
        <v>8</v>
      </c>
      <c r="G60" s="1">
        <f t="shared" si="13"/>
        <v>0</v>
      </c>
      <c r="K60" s="1">
        <f t="shared" si="14"/>
        <v>0</v>
      </c>
      <c r="O60" s="1">
        <f t="shared" si="15"/>
        <v>0</v>
      </c>
      <c r="Q60" s="5"/>
      <c r="S60" s="1">
        <f t="shared" si="16"/>
        <v>0</v>
      </c>
      <c r="U60" s="5"/>
      <c r="W60" s="1">
        <f t="shared" si="17"/>
        <v>0</v>
      </c>
      <c r="Y60" s="5"/>
      <c r="AA60" s="1">
        <f t="shared" si="18"/>
        <v>0</v>
      </c>
      <c r="AC60" s="5">
        <v>3</v>
      </c>
      <c r="AE60" s="1">
        <f t="shared" si="19"/>
        <v>6</v>
      </c>
      <c r="AG60" s="5"/>
      <c r="AI60" s="1">
        <f t="shared" si="20"/>
        <v>0</v>
      </c>
      <c r="AK60" s="1">
        <f t="shared" si="21"/>
        <v>2</v>
      </c>
      <c r="AL60" s="6">
        <f t="shared" si="22"/>
        <v>0</v>
      </c>
      <c r="AM60" s="1">
        <f t="shared" si="23"/>
        <v>6</v>
      </c>
    </row>
    <row r="61" spans="1:39" ht="12.75">
      <c r="A61" s="2" t="s">
        <v>194</v>
      </c>
      <c r="B61" s="1" t="s">
        <v>285</v>
      </c>
      <c r="C61" s="6">
        <f t="shared" si="12"/>
        <v>8</v>
      </c>
      <c r="G61" s="1">
        <f t="shared" si="13"/>
        <v>0</v>
      </c>
      <c r="K61" s="1">
        <f t="shared" si="14"/>
        <v>0</v>
      </c>
      <c r="O61" s="1">
        <f t="shared" si="15"/>
        <v>0</v>
      </c>
      <c r="Q61" s="5"/>
      <c r="S61" s="1">
        <f t="shared" si="16"/>
        <v>0</v>
      </c>
      <c r="U61" s="5"/>
      <c r="W61" s="1">
        <f t="shared" si="17"/>
        <v>0</v>
      </c>
      <c r="Y61" s="5"/>
      <c r="AA61" s="1">
        <f t="shared" si="18"/>
        <v>0</v>
      </c>
      <c r="AC61" s="5"/>
      <c r="AE61" s="1">
        <f t="shared" si="19"/>
        <v>0</v>
      </c>
      <c r="AG61" s="5">
        <v>3</v>
      </c>
      <c r="AI61" s="1">
        <f t="shared" si="20"/>
        <v>6</v>
      </c>
      <c r="AK61" s="1">
        <f t="shared" si="21"/>
        <v>2</v>
      </c>
      <c r="AL61" s="6">
        <f t="shared" si="22"/>
        <v>6</v>
      </c>
      <c r="AM61" s="1">
        <f t="shared" si="23"/>
        <v>0</v>
      </c>
    </row>
    <row r="62" spans="1:39" ht="12.75">
      <c r="A62" s="2" t="s">
        <v>195</v>
      </c>
      <c r="B62" s="1" t="s">
        <v>97</v>
      </c>
      <c r="C62" s="6">
        <f t="shared" si="12"/>
        <v>7</v>
      </c>
      <c r="E62" s="5">
        <v>2.5</v>
      </c>
      <c r="G62" s="1">
        <f t="shared" si="13"/>
        <v>5</v>
      </c>
      <c r="I62" s="5"/>
      <c r="J62" s="3"/>
      <c r="K62" s="1">
        <f t="shared" si="14"/>
        <v>0</v>
      </c>
      <c r="M62" s="5"/>
      <c r="O62" s="1">
        <f t="shared" si="15"/>
        <v>0</v>
      </c>
      <c r="Q62" s="5"/>
      <c r="S62" s="1">
        <f t="shared" si="16"/>
        <v>0</v>
      </c>
      <c r="U62" s="5"/>
      <c r="W62" s="1">
        <f t="shared" si="17"/>
        <v>0</v>
      </c>
      <c r="Y62" s="5"/>
      <c r="AA62" s="1">
        <f t="shared" si="18"/>
        <v>0</v>
      </c>
      <c r="AC62" s="5"/>
      <c r="AE62" s="1">
        <f t="shared" si="19"/>
        <v>0</v>
      </c>
      <c r="AG62" s="5"/>
      <c r="AI62" s="1">
        <f t="shared" si="20"/>
        <v>0</v>
      </c>
      <c r="AK62" s="1">
        <f t="shared" si="21"/>
        <v>2</v>
      </c>
      <c r="AL62" s="6">
        <f t="shared" si="22"/>
        <v>5</v>
      </c>
      <c r="AM62" s="1">
        <f t="shared" si="23"/>
        <v>0</v>
      </c>
    </row>
    <row r="63" spans="1:39" ht="12.75">
      <c r="A63" s="2" t="s">
        <v>204</v>
      </c>
      <c r="B63" s="1" t="s">
        <v>98</v>
      </c>
      <c r="C63" s="6">
        <f t="shared" si="12"/>
        <v>7</v>
      </c>
      <c r="E63" s="5">
        <v>2.5</v>
      </c>
      <c r="G63" s="1">
        <f t="shared" si="13"/>
        <v>5</v>
      </c>
      <c r="I63" s="5"/>
      <c r="J63" s="3"/>
      <c r="K63" s="1">
        <f t="shared" si="14"/>
        <v>0</v>
      </c>
      <c r="M63" s="5"/>
      <c r="O63" s="1">
        <f t="shared" si="15"/>
        <v>0</v>
      </c>
      <c r="Q63" s="5"/>
      <c r="S63" s="1">
        <f t="shared" si="16"/>
        <v>0</v>
      </c>
      <c r="U63" s="5"/>
      <c r="W63" s="1">
        <f t="shared" si="17"/>
        <v>0</v>
      </c>
      <c r="Y63" s="5"/>
      <c r="AA63" s="1">
        <f t="shared" si="18"/>
        <v>0</v>
      </c>
      <c r="AC63" s="5"/>
      <c r="AE63" s="1">
        <f t="shared" si="19"/>
        <v>0</v>
      </c>
      <c r="AG63" s="5"/>
      <c r="AI63" s="1">
        <f t="shared" si="20"/>
        <v>0</v>
      </c>
      <c r="AK63" s="1">
        <f t="shared" si="21"/>
        <v>2</v>
      </c>
      <c r="AL63" s="6">
        <f t="shared" si="22"/>
        <v>5</v>
      </c>
      <c r="AM63" s="1">
        <f t="shared" si="23"/>
        <v>0</v>
      </c>
    </row>
    <row r="64" spans="1:39" ht="12.75">
      <c r="A64" s="2" t="s">
        <v>205</v>
      </c>
      <c r="B64" s="1" t="s">
        <v>125</v>
      </c>
      <c r="C64" s="6">
        <f t="shared" si="12"/>
        <v>7</v>
      </c>
      <c r="G64" s="1">
        <f t="shared" si="13"/>
        <v>0</v>
      </c>
      <c r="I64" s="5">
        <v>2.5</v>
      </c>
      <c r="J64" s="3"/>
      <c r="K64" s="1">
        <f t="shared" si="14"/>
        <v>5</v>
      </c>
      <c r="M64" s="5"/>
      <c r="O64" s="1">
        <f t="shared" si="15"/>
        <v>0</v>
      </c>
      <c r="Q64" s="5"/>
      <c r="S64" s="1">
        <f t="shared" si="16"/>
        <v>0</v>
      </c>
      <c r="U64" s="5"/>
      <c r="W64" s="1">
        <f t="shared" si="17"/>
        <v>0</v>
      </c>
      <c r="Y64" s="5"/>
      <c r="AA64" s="1">
        <f t="shared" si="18"/>
        <v>0</v>
      </c>
      <c r="AC64" s="5"/>
      <c r="AE64" s="1">
        <f t="shared" si="19"/>
        <v>0</v>
      </c>
      <c r="AG64" s="5"/>
      <c r="AI64" s="1">
        <f t="shared" si="20"/>
        <v>0</v>
      </c>
      <c r="AK64" s="1">
        <f t="shared" si="21"/>
        <v>2</v>
      </c>
      <c r="AL64" s="6">
        <f t="shared" si="22"/>
        <v>5</v>
      </c>
      <c r="AM64" s="1">
        <f t="shared" si="23"/>
        <v>0</v>
      </c>
    </row>
    <row r="65" spans="1:39" ht="12.75">
      <c r="A65" s="2" t="s">
        <v>225</v>
      </c>
      <c r="B65" s="1" t="s">
        <v>132</v>
      </c>
      <c r="C65" s="6">
        <f t="shared" si="12"/>
        <v>7</v>
      </c>
      <c r="G65" s="1">
        <f t="shared" si="13"/>
        <v>0</v>
      </c>
      <c r="I65" s="5">
        <v>2.5</v>
      </c>
      <c r="J65" s="3"/>
      <c r="K65" s="1">
        <f t="shared" si="14"/>
        <v>5</v>
      </c>
      <c r="M65" s="5"/>
      <c r="O65" s="1">
        <f t="shared" si="15"/>
        <v>0</v>
      </c>
      <c r="Q65" s="5"/>
      <c r="S65" s="1">
        <f t="shared" si="16"/>
        <v>0</v>
      </c>
      <c r="U65" s="5"/>
      <c r="W65" s="1">
        <f t="shared" si="17"/>
        <v>0</v>
      </c>
      <c r="Y65" s="5"/>
      <c r="AA65" s="1">
        <f t="shared" si="18"/>
        <v>0</v>
      </c>
      <c r="AC65" s="5"/>
      <c r="AE65" s="1">
        <f t="shared" si="19"/>
        <v>0</v>
      </c>
      <c r="AG65" s="5"/>
      <c r="AI65" s="1">
        <f t="shared" si="20"/>
        <v>0</v>
      </c>
      <c r="AK65" s="1">
        <f t="shared" si="21"/>
        <v>2</v>
      </c>
      <c r="AL65" s="6">
        <f t="shared" si="22"/>
        <v>5</v>
      </c>
      <c r="AM65" s="1">
        <f t="shared" si="23"/>
        <v>0</v>
      </c>
    </row>
    <row r="66" spans="1:39" ht="12.75">
      <c r="A66" s="2" t="s">
        <v>229</v>
      </c>
      <c r="B66" s="1" t="s">
        <v>175</v>
      </c>
      <c r="C66" s="6">
        <f t="shared" si="12"/>
        <v>7</v>
      </c>
      <c r="G66" s="1">
        <f t="shared" si="13"/>
        <v>0</v>
      </c>
      <c r="I66" s="5"/>
      <c r="J66" s="3"/>
      <c r="K66" s="1">
        <f t="shared" si="14"/>
        <v>0</v>
      </c>
      <c r="M66" s="5">
        <v>2.5</v>
      </c>
      <c r="O66" s="1">
        <f t="shared" si="15"/>
        <v>5</v>
      </c>
      <c r="Q66" s="5"/>
      <c r="S66" s="1">
        <f t="shared" si="16"/>
        <v>0</v>
      </c>
      <c r="U66" s="5"/>
      <c r="W66" s="1">
        <f t="shared" si="17"/>
        <v>0</v>
      </c>
      <c r="Y66" s="5"/>
      <c r="AA66" s="1">
        <f t="shared" si="18"/>
        <v>0</v>
      </c>
      <c r="AC66" s="5"/>
      <c r="AE66" s="1">
        <f t="shared" si="19"/>
        <v>0</v>
      </c>
      <c r="AG66" s="5"/>
      <c r="AI66" s="1">
        <f t="shared" si="20"/>
        <v>0</v>
      </c>
      <c r="AK66" s="1">
        <f t="shared" si="21"/>
        <v>2</v>
      </c>
      <c r="AL66" s="6">
        <f t="shared" si="22"/>
        <v>5</v>
      </c>
      <c r="AM66" s="1">
        <f t="shared" si="23"/>
        <v>0</v>
      </c>
    </row>
    <row r="67" spans="1:39" ht="12.75">
      <c r="A67" s="2" t="s">
        <v>230</v>
      </c>
      <c r="B67" s="1" t="s">
        <v>176</v>
      </c>
      <c r="C67" s="6">
        <f aca="true" t="shared" si="24" ref="C67:C89">SUM(AK67:AM67)</f>
        <v>7</v>
      </c>
      <c r="G67" s="1">
        <f aca="true" t="shared" si="25" ref="G67:G89">SUM(E67)*2</f>
        <v>0</v>
      </c>
      <c r="I67" s="5"/>
      <c r="J67" s="3"/>
      <c r="K67" s="1">
        <f aca="true" t="shared" si="26" ref="K67:K89">SUM(I67)*2</f>
        <v>0</v>
      </c>
      <c r="M67" s="5">
        <v>2.5</v>
      </c>
      <c r="O67" s="1">
        <f aca="true" t="shared" si="27" ref="O67:O89">SUM(M67)*2</f>
        <v>5</v>
      </c>
      <c r="Q67" s="5"/>
      <c r="S67" s="1">
        <f aca="true" t="shared" si="28" ref="S67:S89">SUM(Q67)*2</f>
        <v>0</v>
      </c>
      <c r="U67" s="5"/>
      <c r="W67" s="1">
        <f aca="true" t="shared" si="29" ref="W67:W89">SUM(U67)*4</f>
        <v>0</v>
      </c>
      <c r="Y67" s="5"/>
      <c r="AA67" s="1">
        <f aca="true" t="shared" si="30" ref="AA67:AA89">SUM(Y67)*2</f>
        <v>0</v>
      </c>
      <c r="AC67" s="5"/>
      <c r="AE67" s="1">
        <f aca="true" t="shared" si="31" ref="AE67:AE89">SUM(AC67)*2</f>
        <v>0</v>
      </c>
      <c r="AG67" s="5"/>
      <c r="AI67" s="1">
        <f aca="true" t="shared" si="32" ref="AI67:AI89">SUM(AG67)*2</f>
        <v>0</v>
      </c>
      <c r="AK67" s="1">
        <f aca="true" t="shared" si="33" ref="AK67:AK89">COUNT(E67,I67,M67,Q67,U67,Y67,AC67,AG67)*2</f>
        <v>2</v>
      </c>
      <c r="AL67" s="6">
        <f aca="true" t="shared" si="34" ref="AL67:AL89">SUM(E67+I67+M67+Q67+Y67+AG67)*2</f>
        <v>5</v>
      </c>
      <c r="AM67" s="1">
        <f aca="true" t="shared" si="35" ref="AM67:AM89">SUM(U67)*4+AE67</f>
        <v>0</v>
      </c>
    </row>
    <row r="68" spans="1:39" ht="12.75">
      <c r="A68" s="2" t="s">
        <v>231</v>
      </c>
      <c r="B68" s="1" t="s">
        <v>178</v>
      </c>
      <c r="C68" s="6">
        <f t="shared" si="24"/>
        <v>7</v>
      </c>
      <c r="G68" s="1">
        <f t="shared" si="25"/>
        <v>0</v>
      </c>
      <c r="I68" s="5"/>
      <c r="J68" s="3"/>
      <c r="K68" s="1">
        <f t="shared" si="26"/>
        <v>0</v>
      </c>
      <c r="M68" s="5">
        <v>2.5</v>
      </c>
      <c r="O68" s="1">
        <f t="shared" si="27"/>
        <v>5</v>
      </c>
      <c r="Q68" s="5"/>
      <c r="S68" s="1">
        <f t="shared" si="28"/>
        <v>0</v>
      </c>
      <c r="U68" s="5"/>
      <c r="W68" s="1">
        <f t="shared" si="29"/>
        <v>0</v>
      </c>
      <c r="Y68" s="5"/>
      <c r="AA68" s="1">
        <f t="shared" si="30"/>
        <v>0</v>
      </c>
      <c r="AC68" s="5"/>
      <c r="AE68" s="1">
        <f t="shared" si="31"/>
        <v>0</v>
      </c>
      <c r="AG68" s="5"/>
      <c r="AI68" s="1">
        <f t="shared" si="32"/>
        <v>0</v>
      </c>
      <c r="AK68" s="1">
        <f t="shared" si="33"/>
        <v>2</v>
      </c>
      <c r="AL68" s="6">
        <f t="shared" si="34"/>
        <v>5</v>
      </c>
      <c r="AM68" s="1">
        <f t="shared" si="35"/>
        <v>0</v>
      </c>
    </row>
    <row r="69" spans="1:39" ht="12.75">
      <c r="A69" s="2" t="s">
        <v>232</v>
      </c>
      <c r="B69" s="1" t="s">
        <v>201</v>
      </c>
      <c r="C69" s="6">
        <f t="shared" si="24"/>
        <v>7</v>
      </c>
      <c r="G69" s="1">
        <f t="shared" si="25"/>
        <v>0</v>
      </c>
      <c r="K69" s="1">
        <f t="shared" si="26"/>
        <v>0</v>
      </c>
      <c r="O69" s="1">
        <f t="shared" si="27"/>
        <v>0</v>
      </c>
      <c r="Q69" s="5">
        <v>2.5</v>
      </c>
      <c r="S69" s="1">
        <f t="shared" si="28"/>
        <v>5</v>
      </c>
      <c r="U69" s="5"/>
      <c r="W69" s="1">
        <f t="shared" si="29"/>
        <v>0</v>
      </c>
      <c r="Y69" s="5"/>
      <c r="AA69" s="1">
        <f t="shared" si="30"/>
        <v>0</v>
      </c>
      <c r="AC69" s="5"/>
      <c r="AE69" s="1">
        <f t="shared" si="31"/>
        <v>0</v>
      </c>
      <c r="AG69" s="5"/>
      <c r="AI69" s="1">
        <f t="shared" si="32"/>
        <v>0</v>
      </c>
      <c r="AK69" s="1">
        <f t="shared" si="33"/>
        <v>2</v>
      </c>
      <c r="AL69" s="6">
        <f t="shared" si="34"/>
        <v>5</v>
      </c>
      <c r="AM69" s="1">
        <f t="shared" si="35"/>
        <v>0</v>
      </c>
    </row>
    <row r="70" spans="1:39" ht="12.75">
      <c r="A70" s="2" t="s">
        <v>234</v>
      </c>
      <c r="B70" s="1" t="s">
        <v>241</v>
      </c>
      <c r="C70" s="6">
        <f t="shared" si="24"/>
        <v>7</v>
      </c>
      <c r="G70" s="1">
        <f t="shared" si="25"/>
        <v>0</v>
      </c>
      <c r="K70" s="1">
        <f t="shared" si="26"/>
        <v>0</v>
      </c>
      <c r="O70" s="1">
        <f t="shared" si="27"/>
        <v>0</v>
      </c>
      <c r="S70" s="1">
        <f t="shared" si="28"/>
        <v>0</v>
      </c>
      <c r="W70" s="1">
        <f t="shared" si="29"/>
        <v>0</v>
      </c>
      <c r="Y70" s="5">
        <v>2.5</v>
      </c>
      <c r="AA70" s="1">
        <f t="shared" si="30"/>
        <v>5</v>
      </c>
      <c r="AC70" s="5"/>
      <c r="AE70" s="1">
        <f t="shared" si="31"/>
        <v>0</v>
      </c>
      <c r="AG70" s="5"/>
      <c r="AI70" s="1">
        <f t="shared" si="32"/>
        <v>0</v>
      </c>
      <c r="AK70" s="1">
        <f t="shared" si="33"/>
        <v>2</v>
      </c>
      <c r="AL70" s="6">
        <f t="shared" si="34"/>
        <v>5</v>
      </c>
      <c r="AM70" s="1">
        <f t="shared" si="35"/>
        <v>0</v>
      </c>
    </row>
    <row r="71" spans="1:39" ht="12.75">
      <c r="A71" s="2" t="s">
        <v>236</v>
      </c>
      <c r="B71" s="1" t="s">
        <v>243</v>
      </c>
      <c r="C71" s="6">
        <f t="shared" si="24"/>
        <v>7</v>
      </c>
      <c r="G71" s="1">
        <f t="shared" si="25"/>
        <v>0</v>
      </c>
      <c r="K71" s="1">
        <f t="shared" si="26"/>
        <v>0</v>
      </c>
      <c r="O71" s="1">
        <f t="shared" si="27"/>
        <v>0</v>
      </c>
      <c r="S71" s="1">
        <f t="shared" si="28"/>
        <v>0</v>
      </c>
      <c r="W71" s="1">
        <f t="shared" si="29"/>
        <v>0</v>
      </c>
      <c r="Y71" s="5">
        <v>2.5</v>
      </c>
      <c r="AA71" s="1">
        <f t="shared" si="30"/>
        <v>5</v>
      </c>
      <c r="AC71" s="5"/>
      <c r="AE71" s="1">
        <f t="shared" si="31"/>
        <v>0</v>
      </c>
      <c r="AG71" s="5"/>
      <c r="AI71" s="1">
        <f t="shared" si="32"/>
        <v>0</v>
      </c>
      <c r="AK71" s="1">
        <f t="shared" si="33"/>
        <v>2</v>
      </c>
      <c r="AL71" s="6">
        <f t="shared" si="34"/>
        <v>5</v>
      </c>
      <c r="AM71" s="1">
        <f t="shared" si="35"/>
        <v>0</v>
      </c>
    </row>
    <row r="72" spans="1:39" ht="12.75">
      <c r="A72" s="2" t="s">
        <v>238</v>
      </c>
      <c r="B72" s="1" t="s">
        <v>287</v>
      </c>
      <c r="C72" s="6">
        <f t="shared" si="24"/>
        <v>7</v>
      </c>
      <c r="G72" s="1">
        <f t="shared" si="25"/>
        <v>0</v>
      </c>
      <c r="K72" s="1">
        <f t="shared" si="26"/>
        <v>0</v>
      </c>
      <c r="O72" s="1">
        <f t="shared" si="27"/>
        <v>0</v>
      </c>
      <c r="Q72" s="5"/>
      <c r="S72" s="1">
        <f t="shared" si="28"/>
        <v>0</v>
      </c>
      <c r="U72" s="5"/>
      <c r="W72" s="1">
        <f t="shared" si="29"/>
        <v>0</v>
      </c>
      <c r="Y72" s="5"/>
      <c r="AA72" s="1">
        <f t="shared" si="30"/>
        <v>0</v>
      </c>
      <c r="AC72" s="5"/>
      <c r="AE72" s="1">
        <f t="shared" si="31"/>
        <v>0</v>
      </c>
      <c r="AG72" s="5">
        <v>2.5</v>
      </c>
      <c r="AI72" s="1">
        <f t="shared" si="32"/>
        <v>5</v>
      </c>
      <c r="AK72" s="1">
        <f t="shared" si="33"/>
        <v>2</v>
      </c>
      <c r="AL72" s="6">
        <f t="shared" si="34"/>
        <v>5</v>
      </c>
      <c r="AM72" s="1">
        <f t="shared" si="35"/>
        <v>0</v>
      </c>
    </row>
    <row r="73" spans="1:39" ht="12.75">
      <c r="A73" s="2" t="s">
        <v>240</v>
      </c>
      <c r="B73" s="1" t="s">
        <v>99</v>
      </c>
      <c r="C73" s="6">
        <f t="shared" si="24"/>
        <v>6</v>
      </c>
      <c r="E73" s="5">
        <v>2</v>
      </c>
      <c r="G73" s="1">
        <f t="shared" si="25"/>
        <v>4</v>
      </c>
      <c r="I73" s="5"/>
      <c r="J73" s="3"/>
      <c r="K73" s="1">
        <f t="shared" si="26"/>
        <v>0</v>
      </c>
      <c r="M73" s="5"/>
      <c r="O73" s="1">
        <f t="shared" si="27"/>
        <v>0</v>
      </c>
      <c r="Q73" s="5"/>
      <c r="S73" s="1">
        <f t="shared" si="28"/>
        <v>0</v>
      </c>
      <c r="U73" s="5"/>
      <c r="W73" s="1">
        <f t="shared" si="29"/>
        <v>0</v>
      </c>
      <c r="Y73" s="5"/>
      <c r="AA73" s="1">
        <f t="shared" si="30"/>
        <v>0</v>
      </c>
      <c r="AC73" s="5"/>
      <c r="AE73" s="1">
        <f t="shared" si="31"/>
        <v>0</v>
      </c>
      <c r="AG73" s="5"/>
      <c r="AI73" s="1">
        <f t="shared" si="32"/>
        <v>0</v>
      </c>
      <c r="AK73" s="1">
        <f t="shared" si="33"/>
        <v>2</v>
      </c>
      <c r="AL73" s="6">
        <f t="shared" si="34"/>
        <v>4</v>
      </c>
      <c r="AM73" s="1">
        <f t="shared" si="35"/>
        <v>0</v>
      </c>
    </row>
    <row r="74" spans="1:39" ht="12.75">
      <c r="A74" s="2" t="s">
        <v>242</v>
      </c>
      <c r="B74" s="1" t="s">
        <v>101</v>
      </c>
      <c r="C74" s="6">
        <f t="shared" si="24"/>
        <v>6</v>
      </c>
      <c r="E74" s="5">
        <v>2</v>
      </c>
      <c r="G74" s="1">
        <f t="shared" si="25"/>
        <v>4</v>
      </c>
      <c r="I74" s="5"/>
      <c r="J74" s="3"/>
      <c r="K74" s="1">
        <f t="shared" si="26"/>
        <v>0</v>
      </c>
      <c r="M74" s="5"/>
      <c r="O74" s="1">
        <f t="shared" si="27"/>
        <v>0</v>
      </c>
      <c r="Q74" s="5"/>
      <c r="S74" s="1">
        <f t="shared" si="28"/>
        <v>0</v>
      </c>
      <c r="U74" s="5"/>
      <c r="W74" s="1">
        <f t="shared" si="29"/>
        <v>0</v>
      </c>
      <c r="Y74" s="5"/>
      <c r="AA74" s="1">
        <f t="shared" si="30"/>
        <v>0</v>
      </c>
      <c r="AC74" s="5"/>
      <c r="AE74" s="1">
        <f t="shared" si="31"/>
        <v>0</v>
      </c>
      <c r="AG74" s="5"/>
      <c r="AI74" s="1">
        <f t="shared" si="32"/>
        <v>0</v>
      </c>
      <c r="AK74" s="1">
        <f t="shared" si="33"/>
        <v>2</v>
      </c>
      <c r="AL74" s="6">
        <f t="shared" si="34"/>
        <v>4</v>
      </c>
      <c r="AM74" s="1">
        <f t="shared" si="35"/>
        <v>0</v>
      </c>
    </row>
    <row r="75" spans="1:39" ht="12.75">
      <c r="A75" s="2" t="s">
        <v>244</v>
      </c>
      <c r="B75" s="1" t="s">
        <v>133</v>
      </c>
      <c r="C75" s="6">
        <f t="shared" si="24"/>
        <v>6</v>
      </c>
      <c r="G75" s="1">
        <f t="shared" si="25"/>
        <v>0</v>
      </c>
      <c r="I75" s="5">
        <v>2</v>
      </c>
      <c r="J75" s="3"/>
      <c r="K75" s="1">
        <f t="shared" si="26"/>
        <v>4</v>
      </c>
      <c r="M75" s="5"/>
      <c r="O75" s="1">
        <f t="shared" si="27"/>
        <v>0</v>
      </c>
      <c r="Q75" s="5"/>
      <c r="S75" s="1">
        <f t="shared" si="28"/>
        <v>0</v>
      </c>
      <c r="U75" s="5"/>
      <c r="W75" s="1">
        <f t="shared" si="29"/>
        <v>0</v>
      </c>
      <c r="Y75" s="5"/>
      <c r="AA75" s="1">
        <f t="shared" si="30"/>
        <v>0</v>
      </c>
      <c r="AC75" s="5"/>
      <c r="AE75" s="1">
        <f t="shared" si="31"/>
        <v>0</v>
      </c>
      <c r="AG75" s="5"/>
      <c r="AI75" s="1">
        <f t="shared" si="32"/>
        <v>0</v>
      </c>
      <c r="AK75" s="1">
        <f t="shared" si="33"/>
        <v>2</v>
      </c>
      <c r="AL75" s="6">
        <f t="shared" si="34"/>
        <v>4</v>
      </c>
      <c r="AM75" s="1">
        <f t="shared" si="35"/>
        <v>0</v>
      </c>
    </row>
    <row r="76" spans="1:39" ht="12.75">
      <c r="A76" s="2" t="s">
        <v>260</v>
      </c>
      <c r="B76" s="1" t="s">
        <v>183</v>
      </c>
      <c r="C76" s="6">
        <f t="shared" si="24"/>
        <v>6</v>
      </c>
      <c r="G76" s="1">
        <f t="shared" si="25"/>
        <v>0</v>
      </c>
      <c r="I76" s="5"/>
      <c r="J76" s="3"/>
      <c r="K76" s="1">
        <f t="shared" si="26"/>
        <v>0</v>
      </c>
      <c r="M76" s="5">
        <v>2</v>
      </c>
      <c r="O76" s="1">
        <f t="shared" si="27"/>
        <v>4</v>
      </c>
      <c r="Q76" s="5"/>
      <c r="S76" s="1">
        <f t="shared" si="28"/>
        <v>0</v>
      </c>
      <c r="U76" s="5"/>
      <c r="W76" s="1">
        <f t="shared" si="29"/>
        <v>0</v>
      </c>
      <c r="Y76" s="5"/>
      <c r="AA76" s="1">
        <f t="shared" si="30"/>
        <v>0</v>
      </c>
      <c r="AC76" s="5"/>
      <c r="AE76" s="1">
        <f t="shared" si="31"/>
        <v>0</v>
      </c>
      <c r="AG76" s="5"/>
      <c r="AI76" s="1">
        <f t="shared" si="32"/>
        <v>0</v>
      </c>
      <c r="AK76" s="1">
        <f t="shared" si="33"/>
        <v>2</v>
      </c>
      <c r="AL76" s="6">
        <f t="shared" si="34"/>
        <v>4</v>
      </c>
      <c r="AM76" s="1">
        <f t="shared" si="35"/>
        <v>0</v>
      </c>
    </row>
    <row r="77" spans="1:39" ht="12.75">
      <c r="A77" s="2" t="s">
        <v>261</v>
      </c>
      <c r="B77" s="1" t="s">
        <v>275</v>
      </c>
      <c r="C77" s="6">
        <f t="shared" si="24"/>
        <v>6</v>
      </c>
      <c r="G77" s="1">
        <f t="shared" si="25"/>
        <v>0</v>
      </c>
      <c r="K77" s="1">
        <f t="shared" si="26"/>
        <v>0</v>
      </c>
      <c r="O77" s="1">
        <f t="shared" si="27"/>
        <v>0</v>
      </c>
      <c r="Q77" s="5"/>
      <c r="S77" s="1">
        <f t="shared" si="28"/>
        <v>0</v>
      </c>
      <c r="U77" s="5"/>
      <c r="W77" s="1">
        <f t="shared" si="29"/>
        <v>0</v>
      </c>
      <c r="Y77" s="5"/>
      <c r="AA77" s="1">
        <f t="shared" si="30"/>
        <v>0</v>
      </c>
      <c r="AC77" s="5">
        <v>2</v>
      </c>
      <c r="AE77" s="1">
        <f t="shared" si="31"/>
        <v>4</v>
      </c>
      <c r="AG77" s="5"/>
      <c r="AI77" s="1">
        <f t="shared" si="32"/>
        <v>0</v>
      </c>
      <c r="AK77" s="1">
        <f t="shared" si="33"/>
        <v>2</v>
      </c>
      <c r="AL77" s="6">
        <f t="shared" si="34"/>
        <v>0</v>
      </c>
      <c r="AM77" s="1">
        <f t="shared" si="35"/>
        <v>4</v>
      </c>
    </row>
    <row r="78" spans="1:39" ht="12.75">
      <c r="A78" s="2" t="s">
        <v>262</v>
      </c>
      <c r="B78" s="1" t="s">
        <v>276</v>
      </c>
      <c r="C78" s="6">
        <f t="shared" si="24"/>
        <v>6</v>
      </c>
      <c r="G78" s="1">
        <f t="shared" si="25"/>
        <v>0</v>
      </c>
      <c r="K78" s="1">
        <f t="shared" si="26"/>
        <v>0</v>
      </c>
      <c r="O78" s="1">
        <f t="shared" si="27"/>
        <v>0</v>
      </c>
      <c r="Q78" s="5"/>
      <c r="S78" s="1">
        <f t="shared" si="28"/>
        <v>0</v>
      </c>
      <c r="U78" s="5"/>
      <c r="W78" s="1">
        <f t="shared" si="29"/>
        <v>0</v>
      </c>
      <c r="Y78" s="5"/>
      <c r="AA78" s="1">
        <f t="shared" si="30"/>
        <v>0</v>
      </c>
      <c r="AC78" s="5">
        <v>2</v>
      </c>
      <c r="AE78" s="1">
        <f t="shared" si="31"/>
        <v>4</v>
      </c>
      <c r="AG78" s="5"/>
      <c r="AI78" s="1">
        <f t="shared" si="32"/>
        <v>0</v>
      </c>
      <c r="AK78" s="1">
        <f t="shared" si="33"/>
        <v>2</v>
      </c>
      <c r="AL78" s="6">
        <f t="shared" si="34"/>
        <v>0</v>
      </c>
      <c r="AM78" s="1">
        <f t="shared" si="35"/>
        <v>4</v>
      </c>
    </row>
    <row r="79" spans="1:39" ht="12.75">
      <c r="A79" s="2" t="s">
        <v>263</v>
      </c>
      <c r="B79" s="1" t="s">
        <v>277</v>
      </c>
      <c r="C79" s="6">
        <f t="shared" si="24"/>
        <v>6</v>
      </c>
      <c r="G79" s="1">
        <f t="shared" si="25"/>
        <v>0</v>
      </c>
      <c r="K79" s="1">
        <f t="shared" si="26"/>
        <v>0</v>
      </c>
      <c r="O79" s="1">
        <f t="shared" si="27"/>
        <v>0</v>
      </c>
      <c r="Q79" s="5"/>
      <c r="S79" s="1">
        <f t="shared" si="28"/>
        <v>0</v>
      </c>
      <c r="U79" s="5"/>
      <c r="W79" s="1">
        <f t="shared" si="29"/>
        <v>0</v>
      </c>
      <c r="Y79" s="5"/>
      <c r="AA79" s="1">
        <f t="shared" si="30"/>
        <v>0</v>
      </c>
      <c r="AC79" s="5">
        <v>2</v>
      </c>
      <c r="AE79" s="1">
        <f t="shared" si="31"/>
        <v>4</v>
      </c>
      <c r="AG79" s="5"/>
      <c r="AI79" s="1">
        <f t="shared" si="32"/>
        <v>0</v>
      </c>
      <c r="AK79" s="1">
        <f t="shared" si="33"/>
        <v>2</v>
      </c>
      <c r="AL79" s="6">
        <f t="shared" si="34"/>
        <v>0</v>
      </c>
      <c r="AM79" s="1">
        <f t="shared" si="35"/>
        <v>4</v>
      </c>
    </row>
    <row r="80" spans="1:39" ht="12.75">
      <c r="A80" s="2" t="s">
        <v>264</v>
      </c>
      <c r="B80" s="1" t="s">
        <v>289</v>
      </c>
      <c r="C80" s="6">
        <f t="shared" si="24"/>
        <v>6</v>
      </c>
      <c r="G80" s="1">
        <f t="shared" si="25"/>
        <v>0</v>
      </c>
      <c r="K80" s="1">
        <f t="shared" si="26"/>
        <v>0</v>
      </c>
      <c r="O80" s="1">
        <f t="shared" si="27"/>
        <v>0</v>
      </c>
      <c r="Q80" s="5"/>
      <c r="S80" s="1">
        <f t="shared" si="28"/>
        <v>0</v>
      </c>
      <c r="U80" s="5"/>
      <c r="W80" s="1">
        <f t="shared" si="29"/>
        <v>0</v>
      </c>
      <c r="Y80" s="5"/>
      <c r="AA80" s="1">
        <f t="shared" si="30"/>
        <v>0</v>
      </c>
      <c r="AC80" s="5"/>
      <c r="AE80" s="1">
        <f t="shared" si="31"/>
        <v>0</v>
      </c>
      <c r="AG80" s="5">
        <v>2</v>
      </c>
      <c r="AI80" s="1">
        <f t="shared" si="32"/>
        <v>4</v>
      </c>
      <c r="AK80" s="1">
        <f t="shared" si="33"/>
        <v>2</v>
      </c>
      <c r="AL80" s="6">
        <f t="shared" si="34"/>
        <v>4</v>
      </c>
      <c r="AM80" s="1">
        <f t="shared" si="35"/>
        <v>0</v>
      </c>
    </row>
    <row r="81" spans="1:39" ht="12.75">
      <c r="A81" s="2" t="s">
        <v>271</v>
      </c>
      <c r="B81" s="1" t="s">
        <v>102</v>
      </c>
      <c r="C81" s="6">
        <f t="shared" si="24"/>
        <v>5</v>
      </c>
      <c r="E81" s="5">
        <v>1.5</v>
      </c>
      <c r="G81" s="1">
        <f t="shared" si="25"/>
        <v>3</v>
      </c>
      <c r="I81" s="5"/>
      <c r="J81" s="3"/>
      <c r="K81" s="1">
        <f t="shared" si="26"/>
        <v>0</v>
      </c>
      <c r="M81" s="5"/>
      <c r="O81" s="1">
        <f t="shared" si="27"/>
        <v>0</v>
      </c>
      <c r="Q81" s="5"/>
      <c r="S81" s="1">
        <f t="shared" si="28"/>
        <v>0</v>
      </c>
      <c r="U81" s="5"/>
      <c r="W81" s="1">
        <f t="shared" si="29"/>
        <v>0</v>
      </c>
      <c r="Y81" s="5"/>
      <c r="AA81" s="1">
        <f t="shared" si="30"/>
        <v>0</v>
      </c>
      <c r="AC81" s="5"/>
      <c r="AE81" s="1">
        <f t="shared" si="31"/>
        <v>0</v>
      </c>
      <c r="AG81" s="5"/>
      <c r="AI81" s="1">
        <f t="shared" si="32"/>
        <v>0</v>
      </c>
      <c r="AK81" s="1">
        <f t="shared" si="33"/>
        <v>2</v>
      </c>
      <c r="AL81" s="6">
        <f t="shared" si="34"/>
        <v>3</v>
      </c>
      <c r="AM81" s="1">
        <f t="shared" si="35"/>
        <v>0</v>
      </c>
    </row>
    <row r="82" spans="1:39" ht="12.75">
      <c r="A82" s="2" t="s">
        <v>272</v>
      </c>
      <c r="B82" s="1" t="s">
        <v>134</v>
      </c>
      <c r="C82" s="6">
        <f t="shared" si="24"/>
        <v>5</v>
      </c>
      <c r="G82" s="1">
        <f t="shared" si="25"/>
        <v>0</v>
      </c>
      <c r="I82" s="5">
        <v>1.5</v>
      </c>
      <c r="J82" s="3"/>
      <c r="K82" s="1">
        <f t="shared" si="26"/>
        <v>3</v>
      </c>
      <c r="M82" s="5"/>
      <c r="O82" s="1">
        <f t="shared" si="27"/>
        <v>0</v>
      </c>
      <c r="Q82" s="5"/>
      <c r="S82" s="1">
        <f t="shared" si="28"/>
        <v>0</v>
      </c>
      <c r="U82" s="5"/>
      <c r="W82" s="1">
        <f t="shared" si="29"/>
        <v>0</v>
      </c>
      <c r="Y82" s="5"/>
      <c r="AA82" s="1">
        <f t="shared" si="30"/>
        <v>0</v>
      </c>
      <c r="AC82" s="5"/>
      <c r="AE82" s="1">
        <f t="shared" si="31"/>
        <v>0</v>
      </c>
      <c r="AG82" s="5"/>
      <c r="AI82" s="1">
        <f t="shared" si="32"/>
        <v>0</v>
      </c>
      <c r="AK82" s="1">
        <f t="shared" si="33"/>
        <v>2</v>
      </c>
      <c r="AL82" s="6">
        <f t="shared" si="34"/>
        <v>3</v>
      </c>
      <c r="AM82" s="1">
        <f t="shared" si="35"/>
        <v>0</v>
      </c>
    </row>
    <row r="83" spans="1:39" ht="12.75">
      <c r="A83" s="2" t="s">
        <v>273</v>
      </c>
      <c r="B83" s="1" t="s">
        <v>279</v>
      </c>
      <c r="C83" s="6">
        <f t="shared" si="24"/>
        <v>5</v>
      </c>
      <c r="G83" s="1">
        <f t="shared" si="25"/>
        <v>0</v>
      </c>
      <c r="K83" s="1">
        <f t="shared" si="26"/>
        <v>0</v>
      </c>
      <c r="O83" s="1">
        <f t="shared" si="27"/>
        <v>0</v>
      </c>
      <c r="Q83" s="5"/>
      <c r="S83" s="1">
        <f t="shared" si="28"/>
        <v>0</v>
      </c>
      <c r="U83" s="5"/>
      <c r="W83" s="1">
        <f t="shared" si="29"/>
        <v>0</v>
      </c>
      <c r="Y83" s="5"/>
      <c r="AA83" s="1">
        <f t="shared" si="30"/>
        <v>0</v>
      </c>
      <c r="AC83" s="5">
        <v>1.5</v>
      </c>
      <c r="AE83" s="1">
        <f t="shared" si="31"/>
        <v>3</v>
      </c>
      <c r="AG83" s="5"/>
      <c r="AI83" s="1">
        <f t="shared" si="32"/>
        <v>0</v>
      </c>
      <c r="AK83" s="1">
        <f t="shared" si="33"/>
        <v>2</v>
      </c>
      <c r="AL83" s="6">
        <f t="shared" si="34"/>
        <v>0</v>
      </c>
      <c r="AM83" s="1">
        <f t="shared" si="35"/>
        <v>3</v>
      </c>
    </row>
    <row r="84" spans="1:39" ht="12.75">
      <c r="A84" s="2" t="s">
        <v>274</v>
      </c>
      <c r="B84" s="1" t="s">
        <v>103</v>
      </c>
      <c r="C84" s="6">
        <f t="shared" si="24"/>
        <v>4</v>
      </c>
      <c r="E84" s="5">
        <v>1</v>
      </c>
      <c r="G84" s="1">
        <f t="shared" si="25"/>
        <v>2</v>
      </c>
      <c r="I84" s="5"/>
      <c r="J84" s="3"/>
      <c r="K84" s="1">
        <f t="shared" si="26"/>
        <v>0</v>
      </c>
      <c r="M84" s="5"/>
      <c r="O84" s="1">
        <f t="shared" si="27"/>
        <v>0</v>
      </c>
      <c r="Q84" s="5"/>
      <c r="S84" s="1">
        <f t="shared" si="28"/>
        <v>0</v>
      </c>
      <c r="U84" s="5"/>
      <c r="W84" s="1">
        <f t="shared" si="29"/>
        <v>0</v>
      </c>
      <c r="Y84" s="5"/>
      <c r="AA84" s="1">
        <f t="shared" si="30"/>
        <v>0</v>
      </c>
      <c r="AC84" s="5"/>
      <c r="AE84" s="1">
        <f t="shared" si="31"/>
        <v>0</v>
      </c>
      <c r="AG84" s="5"/>
      <c r="AI84" s="1">
        <f t="shared" si="32"/>
        <v>0</v>
      </c>
      <c r="AK84" s="1">
        <f t="shared" si="33"/>
        <v>2</v>
      </c>
      <c r="AL84" s="6">
        <f t="shared" si="34"/>
        <v>2</v>
      </c>
      <c r="AM84" s="1">
        <f t="shared" si="35"/>
        <v>0</v>
      </c>
    </row>
    <row r="85" spans="1:39" ht="12.75">
      <c r="A85" s="2" t="s">
        <v>278</v>
      </c>
      <c r="B85" s="1" t="s">
        <v>136</v>
      </c>
      <c r="C85" s="6">
        <f t="shared" si="24"/>
        <v>4</v>
      </c>
      <c r="G85" s="1">
        <f t="shared" si="25"/>
        <v>0</v>
      </c>
      <c r="I85" s="5">
        <v>1</v>
      </c>
      <c r="J85" s="3"/>
      <c r="K85" s="1">
        <f t="shared" si="26"/>
        <v>2</v>
      </c>
      <c r="M85" s="5"/>
      <c r="O85" s="1">
        <f t="shared" si="27"/>
        <v>0</v>
      </c>
      <c r="Q85" s="5"/>
      <c r="S85" s="1">
        <f t="shared" si="28"/>
        <v>0</v>
      </c>
      <c r="U85" s="5"/>
      <c r="W85" s="1">
        <f t="shared" si="29"/>
        <v>0</v>
      </c>
      <c r="Y85" s="5"/>
      <c r="AA85" s="1">
        <f t="shared" si="30"/>
        <v>0</v>
      </c>
      <c r="AC85" s="5"/>
      <c r="AE85" s="1">
        <f t="shared" si="31"/>
        <v>0</v>
      </c>
      <c r="AG85" s="5"/>
      <c r="AI85" s="1">
        <f t="shared" si="32"/>
        <v>0</v>
      </c>
      <c r="AK85" s="1">
        <f t="shared" si="33"/>
        <v>2</v>
      </c>
      <c r="AL85" s="6">
        <f t="shared" si="34"/>
        <v>2</v>
      </c>
      <c r="AM85" s="1">
        <f t="shared" si="35"/>
        <v>0</v>
      </c>
    </row>
    <row r="86" spans="1:39" ht="12.75">
      <c r="A86" s="2" t="s">
        <v>286</v>
      </c>
      <c r="B86" s="1" t="s">
        <v>184</v>
      </c>
      <c r="C86" s="6">
        <f t="shared" si="24"/>
        <v>4</v>
      </c>
      <c r="G86" s="1">
        <f t="shared" si="25"/>
        <v>0</v>
      </c>
      <c r="I86" s="5"/>
      <c r="J86" s="3"/>
      <c r="K86" s="1">
        <f t="shared" si="26"/>
        <v>0</v>
      </c>
      <c r="M86" s="5">
        <v>1</v>
      </c>
      <c r="O86" s="1">
        <f t="shared" si="27"/>
        <v>2</v>
      </c>
      <c r="Q86" s="5"/>
      <c r="S86" s="1">
        <f t="shared" si="28"/>
        <v>0</v>
      </c>
      <c r="U86" s="5"/>
      <c r="W86" s="1">
        <f t="shared" si="29"/>
        <v>0</v>
      </c>
      <c r="Y86" s="5"/>
      <c r="AA86" s="1">
        <f t="shared" si="30"/>
        <v>0</v>
      </c>
      <c r="AC86" s="5"/>
      <c r="AE86" s="1">
        <f t="shared" si="31"/>
        <v>0</v>
      </c>
      <c r="AG86" s="5"/>
      <c r="AI86" s="1">
        <f t="shared" si="32"/>
        <v>0</v>
      </c>
      <c r="AK86" s="1">
        <f t="shared" si="33"/>
        <v>2</v>
      </c>
      <c r="AL86" s="6">
        <f t="shared" si="34"/>
        <v>2</v>
      </c>
      <c r="AM86" s="1">
        <f t="shared" si="35"/>
        <v>0</v>
      </c>
    </row>
    <row r="87" spans="1:39" ht="12.75">
      <c r="A87" s="2" t="s">
        <v>288</v>
      </c>
      <c r="B87" s="1" t="s">
        <v>202</v>
      </c>
      <c r="C87" s="6">
        <f t="shared" si="24"/>
        <v>4</v>
      </c>
      <c r="G87" s="1">
        <f t="shared" si="25"/>
        <v>0</v>
      </c>
      <c r="K87" s="1">
        <f t="shared" si="26"/>
        <v>0</v>
      </c>
      <c r="O87" s="1">
        <f t="shared" si="27"/>
        <v>0</v>
      </c>
      <c r="Q87" s="5">
        <v>1</v>
      </c>
      <c r="S87" s="1">
        <f t="shared" si="28"/>
        <v>2</v>
      </c>
      <c r="U87" s="5"/>
      <c r="W87" s="1">
        <f t="shared" si="29"/>
        <v>0</v>
      </c>
      <c r="Y87" s="5"/>
      <c r="AA87" s="1">
        <f t="shared" si="30"/>
        <v>0</v>
      </c>
      <c r="AC87" s="5"/>
      <c r="AE87" s="1">
        <f t="shared" si="31"/>
        <v>0</v>
      </c>
      <c r="AG87" s="5"/>
      <c r="AI87" s="1">
        <f t="shared" si="32"/>
        <v>0</v>
      </c>
      <c r="AK87" s="1">
        <f t="shared" si="33"/>
        <v>2</v>
      </c>
      <c r="AL87" s="6">
        <f t="shared" si="34"/>
        <v>2</v>
      </c>
      <c r="AM87" s="1">
        <f t="shared" si="35"/>
        <v>0</v>
      </c>
    </row>
    <row r="88" spans="1:39" ht="12.75">
      <c r="A88" s="2" t="s">
        <v>290</v>
      </c>
      <c r="B88" s="1" t="s">
        <v>203</v>
      </c>
      <c r="C88" s="6">
        <f t="shared" si="24"/>
        <v>4</v>
      </c>
      <c r="G88" s="1">
        <f t="shared" si="25"/>
        <v>0</v>
      </c>
      <c r="K88" s="1">
        <f t="shared" si="26"/>
        <v>0</v>
      </c>
      <c r="O88" s="1">
        <f t="shared" si="27"/>
        <v>0</v>
      </c>
      <c r="Q88" s="5">
        <v>1</v>
      </c>
      <c r="S88" s="1">
        <f t="shared" si="28"/>
        <v>2</v>
      </c>
      <c r="U88" s="5"/>
      <c r="W88" s="1">
        <f t="shared" si="29"/>
        <v>0</v>
      </c>
      <c r="Y88" s="5"/>
      <c r="AA88" s="1">
        <f t="shared" si="30"/>
        <v>0</v>
      </c>
      <c r="AC88" s="5"/>
      <c r="AE88" s="1">
        <f t="shared" si="31"/>
        <v>0</v>
      </c>
      <c r="AG88" s="5"/>
      <c r="AI88" s="1">
        <f t="shared" si="32"/>
        <v>0</v>
      </c>
      <c r="AK88" s="1">
        <f t="shared" si="33"/>
        <v>2</v>
      </c>
      <c r="AL88" s="6">
        <f t="shared" si="34"/>
        <v>2</v>
      </c>
      <c r="AM88" s="1">
        <f t="shared" si="35"/>
        <v>0</v>
      </c>
    </row>
    <row r="89" spans="1:39" ht="12.75">
      <c r="A89" s="2" t="s">
        <v>292</v>
      </c>
      <c r="B89" s="1" t="s">
        <v>291</v>
      </c>
      <c r="C89" s="6">
        <f t="shared" si="24"/>
        <v>2</v>
      </c>
      <c r="G89" s="1">
        <f t="shared" si="25"/>
        <v>0</v>
      </c>
      <c r="K89" s="1">
        <f t="shared" si="26"/>
        <v>0</v>
      </c>
      <c r="O89" s="1">
        <f t="shared" si="27"/>
        <v>0</v>
      </c>
      <c r="Q89" s="5"/>
      <c r="S89" s="1">
        <f t="shared" si="28"/>
        <v>0</v>
      </c>
      <c r="U89" s="5"/>
      <c r="W89" s="1">
        <f t="shared" si="29"/>
        <v>0</v>
      </c>
      <c r="Y89" s="5"/>
      <c r="AA89" s="1">
        <f t="shared" si="30"/>
        <v>0</v>
      </c>
      <c r="AC89" s="5"/>
      <c r="AE89" s="1">
        <f t="shared" si="31"/>
        <v>0</v>
      </c>
      <c r="AG89" s="5">
        <v>0</v>
      </c>
      <c r="AI89" s="1">
        <f t="shared" si="32"/>
        <v>0</v>
      </c>
      <c r="AK89" s="1">
        <f t="shared" si="33"/>
        <v>2</v>
      </c>
      <c r="AL89" s="6">
        <f t="shared" si="34"/>
        <v>0</v>
      </c>
      <c r="AM89" s="1">
        <f t="shared" si="35"/>
        <v>0</v>
      </c>
    </row>
  </sheetData>
  <mergeCells count="9">
    <mergeCell ref="AK1:AM1"/>
    <mergeCell ref="E1:G1"/>
    <mergeCell ref="I1:K1"/>
    <mergeCell ref="M1:O1"/>
    <mergeCell ref="Q1:S1"/>
    <mergeCell ref="U1:W1"/>
    <mergeCell ref="Y1:AA1"/>
    <mergeCell ref="AC1:AE1"/>
    <mergeCell ref="AG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O99"/>
  <sheetViews>
    <sheetView tabSelected="1" zoomScale="132" zoomScaleNormal="132" workbookViewId="0" topLeftCell="A1">
      <selection activeCell="N9" sqref="N9"/>
    </sheetView>
  </sheetViews>
  <sheetFormatPr defaultColWidth="9.140625" defaultRowHeight="12.75"/>
  <cols>
    <col min="1" max="1" width="6.7109375" style="11" customWidth="1"/>
    <col min="2" max="2" width="26.7109375" style="11" bestFit="1" customWidth="1"/>
    <col min="3" max="3" width="6.7109375" style="11" customWidth="1"/>
    <col min="4" max="4" width="2.7109375" style="11" customWidth="1"/>
    <col min="5" max="5" width="6.7109375" style="11" customWidth="1"/>
    <col min="6" max="6" width="26.7109375" style="11" customWidth="1"/>
    <col min="7" max="7" width="6.7109375" style="11" customWidth="1"/>
    <col min="8" max="8" width="2.7109375" style="11" customWidth="1"/>
    <col min="9" max="9" width="6.7109375" style="11" customWidth="1"/>
    <col min="10" max="10" width="26.7109375" style="11" customWidth="1"/>
    <col min="11" max="11" width="6.7109375" style="11" customWidth="1"/>
    <col min="12" max="12" width="2.7109375" style="11" customWidth="1"/>
    <col min="13" max="13" width="6.7109375" style="11" customWidth="1"/>
    <col min="14" max="14" width="26.7109375" style="11" customWidth="1"/>
    <col min="15" max="15" width="6.7109375" style="11" customWidth="1"/>
    <col min="16" max="16384" width="9.140625" style="11" customWidth="1"/>
  </cols>
  <sheetData>
    <row r="10" spans="1:15" ht="18">
      <c r="A10" s="10" t="s">
        <v>206</v>
      </c>
      <c r="B10" s="10"/>
      <c r="C10" s="10"/>
      <c r="E10" s="10" t="s">
        <v>208</v>
      </c>
      <c r="F10" s="10"/>
      <c r="G10" s="10"/>
      <c r="I10" s="10" t="s">
        <v>207</v>
      </c>
      <c r="J10" s="10"/>
      <c r="K10" s="10"/>
      <c r="M10" s="10" t="s">
        <v>209</v>
      </c>
      <c r="N10" s="10"/>
      <c r="O10" s="10"/>
    </row>
    <row r="11" ht="15.75" thickBot="1"/>
    <row r="12" spans="1:15" ht="16.5" thickBot="1">
      <c r="A12" s="12" t="s">
        <v>0</v>
      </c>
      <c r="B12" s="12" t="s">
        <v>11</v>
      </c>
      <c r="C12" s="12" t="s">
        <v>12</v>
      </c>
      <c r="E12" s="12" t="s">
        <v>0</v>
      </c>
      <c r="F12" s="12" t="s">
        <v>11</v>
      </c>
      <c r="G12" s="12" t="s">
        <v>12</v>
      </c>
      <c r="I12" s="12" t="s">
        <v>0</v>
      </c>
      <c r="J12" s="12" t="s">
        <v>11</v>
      </c>
      <c r="K12" s="12" t="s">
        <v>12</v>
      </c>
      <c r="M12" s="12" t="s">
        <v>0</v>
      </c>
      <c r="N12" s="12" t="s">
        <v>11</v>
      </c>
      <c r="O12" s="12" t="s">
        <v>12</v>
      </c>
    </row>
    <row r="13" spans="1:15" ht="15.75">
      <c r="A13" s="13" t="s">
        <v>1</v>
      </c>
      <c r="B13" s="17" t="s">
        <v>76</v>
      </c>
      <c r="C13" s="18">
        <f>SUM('U10'!C3)</f>
        <v>103</v>
      </c>
      <c r="E13" s="16" t="s">
        <v>1</v>
      </c>
      <c r="F13" s="23" t="s">
        <v>49</v>
      </c>
      <c r="G13" s="24">
        <f>SUM('U12'!C3)</f>
        <v>95</v>
      </c>
      <c r="I13" s="16" t="s">
        <v>1</v>
      </c>
      <c r="J13" s="23" t="s">
        <v>31</v>
      </c>
      <c r="K13" s="24">
        <f>SUM('U14'!C3)</f>
        <v>87</v>
      </c>
      <c r="M13" s="16" t="s">
        <v>1</v>
      </c>
      <c r="N13" s="23" t="s">
        <v>18</v>
      </c>
      <c r="O13" s="24">
        <f>SUM('U18'!C3)</f>
        <v>97</v>
      </c>
    </row>
    <row r="14" spans="1:15" ht="15.75">
      <c r="A14" s="14" t="s">
        <v>2</v>
      </c>
      <c r="B14" s="19" t="s">
        <v>80</v>
      </c>
      <c r="C14" s="20">
        <f>SUM('U10'!C4)</f>
        <v>93</v>
      </c>
      <c r="E14" s="14" t="s">
        <v>2</v>
      </c>
      <c r="F14" s="25" t="s">
        <v>137</v>
      </c>
      <c r="G14" s="20">
        <f>SUM('U12'!C4)</f>
        <v>81</v>
      </c>
      <c r="I14" s="14" t="s">
        <v>2</v>
      </c>
      <c r="J14" s="25" t="s">
        <v>28</v>
      </c>
      <c r="K14" s="20">
        <f>SUM('U14'!C4)</f>
        <v>79</v>
      </c>
      <c r="M14" s="14" t="s">
        <v>2</v>
      </c>
      <c r="N14" s="25" t="s">
        <v>16</v>
      </c>
      <c r="O14" s="20">
        <f>SUM('U18'!C4)</f>
        <v>66</v>
      </c>
    </row>
    <row r="15" spans="1:15" ht="15.75">
      <c r="A15" s="14" t="s">
        <v>3</v>
      </c>
      <c r="B15" s="19" t="s">
        <v>82</v>
      </c>
      <c r="C15" s="20">
        <f>SUM('U10'!C5)</f>
        <v>83</v>
      </c>
      <c r="E15" s="14" t="s">
        <v>3</v>
      </c>
      <c r="F15" s="25" t="s">
        <v>50</v>
      </c>
      <c r="G15" s="20">
        <f>SUM('U12'!C5)</f>
        <v>77</v>
      </c>
      <c r="I15" s="14" t="s">
        <v>3</v>
      </c>
      <c r="J15" s="25" t="s">
        <v>29</v>
      </c>
      <c r="K15" s="20">
        <f>SUM('U14'!C5)</f>
        <v>73</v>
      </c>
      <c r="M15" s="14" t="s">
        <v>3</v>
      </c>
      <c r="N15" s="25" t="s">
        <v>144</v>
      </c>
      <c r="O15" s="20">
        <f>SUM('U18'!C5)</f>
        <v>47</v>
      </c>
    </row>
    <row r="16" spans="1:15" ht="15.75">
      <c r="A16" s="14" t="s">
        <v>4</v>
      </c>
      <c r="B16" s="19" t="s">
        <v>83</v>
      </c>
      <c r="C16" s="20">
        <f>SUM('U10'!C6)</f>
        <v>76</v>
      </c>
      <c r="E16" s="14" t="s">
        <v>4</v>
      </c>
      <c r="F16" s="25" t="s">
        <v>138</v>
      </c>
      <c r="G16" s="20">
        <f>SUM('U12'!C6)</f>
        <v>73</v>
      </c>
      <c r="I16" s="14" t="s">
        <v>4</v>
      </c>
      <c r="J16" s="25" t="s">
        <v>27</v>
      </c>
      <c r="K16" s="20">
        <f>SUM('U14'!C6)</f>
        <v>73</v>
      </c>
      <c r="M16" s="14" t="s">
        <v>4</v>
      </c>
      <c r="N16" s="25" t="s">
        <v>26</v>
      </c>
      <c r="O16" s="20">
        <f>SUM('U18'!C6)</f>
        <v>44</v>
      </c>
    </row>
    <row r="17" spans="1:15" ht="15.75">
      <c r="A17" s="14" t="s">
        <v>5</v>
      </c>
      <c r="B17" s="19" t="s">
        <v>77</v>
      </c>
      <c r="C17" s="20">
        <f>SUM('U10'!C7)</f>
        <v>73</v>
      </c>
      <c r="E17" s="14" t="s">
        <v>5</v>
      </c>
      <c r="F17" s="25" t="s">
        <v>62</v>
      </c>
      <c r="G17" s="20">
        <f>SUM('U12'!C7)</f>
        <v>72</v>
      </c>
      <c r="I17" s="14" t="s">
        <v>5</v>
      </c>
      <c r="J17" s="25" t="s">
        <v>36</v>
      </c>
      <c r="K17" s="20">
        <f>SUM('U14'!C7)</f>
        <v>70</v>
      </c>
      <c r="M17" s="14" t="s">
        <v>5</v>
      </c>
      <c r="N17" s="25" t="s">
        <v>212</v>
      </c>
      <c r="O17" s="20">
        <f>SUM('U18'!C7)</f>
        <v>28</v>
      </c>
    </row>
    <row r="18" spans="1:15" ht="15.75">
      <c r="A18" s="14" t="s">
        <v>6</v>
      </c>
      <c r="B18" s="19" t="s">
        <v>81</v>
      </c>
      <c r="C18" s="20">
        <f>SUM('U10'!C8)</f>
        <v>70</v>
      </c>
      <c r="E18" s="14" t="s">
        <v>6</v>
      </c>
      <c r="F18" s="25" t="s">
        <v>51</v>
      </c>
      <c r="G18" s="20">
        <f>SUM('U12'!C8)</f>
        <v>71</v>
      </c>
      <c r="I18" s="14" t="s">
        <v>6</v>
      </c>
      <c r="J18" s="25" t="s">
        <v>216</v>
      </c>
      <c r="K18" s="20">
        <f>SUM('U14'!C8)</f>
        <v>36</v>
      </c>
      <c r="M18" s="14" t="s">
        <v>6</v>
      </c>
      <c r="N18" s="25" t="s">
        <v>17</v>
      </c>
      <c r="O18" s="20">
        <f>SUM('U18'!C8)</f>
        <v>27</v>
      </c>
    </row>
    <row r="19" spans="1:15" ht="15.75">
      <c r="A19" s="14" t="s">
        <v>7</v>
      </c>
      <c r="B19" s="19" t="s">
        <v>78</v>
      </c>
      <c r="C19" s="20">
        <f>SUM('U10'!C9)</f>
        <v>64</v>
      </c>
      <c r="E19" s="14" t="s">
        <v>7</v>
      </c>
      <c r="F19" s="25" t="s">
        <v>59</v>
      </c>
      <c r="G19" s="20">
        <f>SUM('U12'!C9)</f>
        <v>67</v>
      </c>
      <c r="I19" s="14" t="s">
        <v>7</v>
      </c>
      <c r="J19" s="25" t="s">
        <v>39</v>
      </c>
      <c r="K19" s="20">
        <f>SUM('U14'!C9)</f>
        <v>31</v>
      </c>
      <c r="M19" s="14" t="s">
        <v>7</v>
      </c>
      <c r="N19" s="25" t="s">
        <v>210</v>
      </c>
      <c r="O19" s="20">
        <f>SUM('U18'!C9)</f>
        <v>26</v>
      </c>
    </row>
    <row r="20" spans="1:15" ht="15.75">
      <c r="A20" s="14" t="s">
        <v>8</v>
      </c>
      <c r="B20" s="19" t="s">
        <v>91</v>
      </c>
      <c r="C20" s="20">
        <f>SUM('U10'!C10)</f>
        <v>59</v>
      </c>
      <c r="E20" s="14" t="s">
        <v>8</v>
      </c>
      <c r="F20" s="25" t="s">
        <v>55</v>
      </c>
      <c r="G20" s="20">
        <f>SUM('U12'!C10)</f>
        <v>64</v>
      </c>
      <c r="I20" s="14" t="s">
        <v>8</v>
      </c>
      <c r="J20" s="25" t="s">
        <v>33</v>
      </c>
      <c r="K20" s="20">
        <f>SUM('U14'!C10)</f>
        <v>30</v>
      </c>
      <c r="M20" s="14" t="s">
        <v>8</v>
      </c>
      <c r="N20" s="25" t="s">
        <v>21</v>
      </c>
      <c r="O20" s="20">
        <f>SUM('U18'!C10)</f>
        <v>24</v>
      </c>
    </row>
    <row r="21" spans="1:15" ht="15.75">
      <c r="A21" s="14" t="s">
        <v>9</v>
      </c>
      <c r="B21" s="19" t="s">
        <v>88</v>
      </c>
      <c r="C21" s="20">
        <f>SUM('U10'!C11)</f>
        <v>59</v>
      </c>
      <c r="E21" s="14" t="s">
        <v>9</v>
      </c>
      <c r="F21" s="25" t="s">
        <v>61</v>
      </c>
      <c r="G21" s="20">
        <f>SUM('U12'!C11)</f>
        <v>56</v>
      </c>
      <c r="I21" s="14" t="s">
        <v>9</v>
      </c>
      <c r="J21" s="25" t="s">
        <v>49</v>
      </c>
      <c r="K21" s="20">
        <f>SUM('U14'!C11)</f>
        <v>30</v>
      </c>
      <c r="M21" s="14" t="s">
        <v>9</v>
      </c>
      <c r="N21" s="25" t="s">
        <v>245</v>
      </c>
      <c r="O21" s="20">
        <f>SUM('U18'!C11)</f>
        <v>24</v>
      </c>
    </row>
    <row r="22" spans="1:15" ht="15.75">
      <c r="A22" s="14" t="s">
        <v>10</v>
      </c>
      <c r="B22" s="19" t="s">
        <v>89</v>
      </c>
      <c r="C22" s="20">
        <f>SUM('U10'!C12)</f>
        <v>58</v>
      </c>
      <c r="E22" s="14" t="s">
        <v>10</v>
      </c>
      <c r="F22" s="25" t="s">
        <v>251</v>
      </c>
      <c r="G22" s="20">
        <f>SUM('U12'!C12)</f>
        <v>55</v>
      </c>
      <c r="I22" s="14" t="s">
        <v>10</v>
      </c>
      <c r="J22" s="25" t="s">
        <v>213</v>
      </c>
      <c r="K22" s="20">
        <f>SUM('U14'!C12)</f>
        <v>22</v>
      </c>
      <c r="M22" s="14" t="s">
        <v>10</v>
      </c>
      <c r="N22" s="25" t="s">
        <v>211</v>
      </c>
      <c r="O22" s="20">
        <f>SUM('U18'!C12)</f>
        <v>20</v>
      </c>
    </row>
    <row r="23" spans="1:15" ht="15.75">
      <c r="A23" s="14" t="s">
        <v>22</v>
      </c>
      <c r="B23" s="19" t="s">
        <v>187</v>
      </c>
      <c r="C23" s="20">
        <f>SUM('U10'!C13)</f>
        <v>58</v>
      </c>
      <c r="E23" s="14" t="s">
        <v>22</v>
      </c>
      <c r="F23" s="25" t="s">
        <v>65</v>
      </c>
      <c r="G23" s="20">
        <f>SUM('U12'!C13)</f>
        <v>52</v>
      </c>
      <c r="I23" s="14" t="s">
        <v>22</v>
      </c>
      <c r="J23" s="25" t="s">
        <v>35</v>
      </c>
      <c r="K23" s="20">
        <f>SUM('U14'!C13)</f>
        <v>17</v>
      </c>
      <c r="M23" s="14" t="s">
        <v>22</v>
      </c>
      <c r="N23" s="25" t="s">
        <v>188</v>
      </c>
      <c r="O23" s="20">
        <f>SUM('U18'!C13)</f>
        <v>16</v>
      </c>
    </row>
    <row r="24" spans="1:15" ht="15.75">
      <c r="A24" s="14" t="s">
        <v>23</v>
      </c>
      <c r="B24" s="19" t="s">
        <v>100</v>
      </c>
      <c r="C24" s="20">
        <f>SUM('U10'!C14)</f>
        <v>55</v>
      </c>
      <c r="E24" s="14" t="s">
        <v>23</v>
      </c>
      <c r="F24" s="25" t="s">
        <v>141</v>
      </c>
      <c r="G24" s="20">
        <f>SUM('U12'!C14)</f>
        <v>48</v>
      </c>
      <c r="I24" s="14" t="s">
        <v>23</v>
      </c>
      <c r="J24" s="25" t="s">
        <v>215</v>
      </c>
      <c r="K24" s="20">
        <f>SUM('U14'!C14)</f>
        <v>16</v>
      </c>
      <c r="M24" s="14" t="s">
        <v>23</v>
      </c>
      <c r="N24" s="25" t="s">
        <v>19</v>
      </c>
      <c r="O24" s="20">
        <f>SUM('U18'!C14)</f>
        <v>6</v>
      </c>
    </row>
    <row r="25" spans="1:15" ht="15.75">
      <c r="A25" s="14" t="s">
        <v>24</v>
      </c>
      <c r="B25" s="19" t="s">
        <v>79</v>
      </c>
      <c r="C25" s="20">
        <f>SUM('U10'!C15)</f>
        <v>43</v>
      </c>
      <c r="E25" s="14" t="s">
        <v>24</v>
      </c>
      <c r="F25" s="25" t="s">
        <v>52</v>
      </c>
      <c r="G25" s="20">
        <f>SUM('U12'!C15)</f>
        <v>46</v>
      </c>
      <c r="I25" s="14" t="s">
        <v>24</v>
      </c>
      <c r="J25" s="25" t="s">
        <v>26</v>
      </c>
      <c r="K25" s="20">
        <f>SUM('U14'!C15)</f>
        <v>15</v>
      </c>
      <c r="M25" s="14" t="s">
        <v>24</v>
      </c>
      <c r="N25" s="25" t="s">
        <v>249</v>
      </c>
      <c r="O25" s="20">
        <f>SUM('U18'!C15)</f>
        <v>6</v>
      </c>
    </row>
    <row r="26" spans="1:15" ht="15.75">
      <c r="A26" s="14" t="s">
        <v>25</v>
      </c>
      <c r="B26" s="19" t="s">
        <v>167</v>
      </c>
      <c r="C26" s="20">
        <f>SUM('U10'!C16)</f>
        <v>29</v>
      </c>
      <c r="E26" s="14" t="s">
        <v>25</v>
      </c>
      <c r="F26" s="25" t="s">
        <v>153</v>
      </c>
      <c r="G26" s="20">
        <f>SUM('U12'!C16)</f>
        <v>46</v>
      </c>
      <c r="I26" s="14" t="s">
        <v>25</v>
      </c>
      <c r="J26" s="25" t="s">
        <v>30</v>
      </c>
      <c r="K26" s="20">
        <f>SUM('U14'!C16)</f>
        <v>10</v>
      </c>
      <c r="M26" s="14" t="s">
        <v>25</v>
      </c>
      <c r="N26" s="25" t="s">
        <v>20</v>
      </c>
      <c r="O26" s="20">
        <f>SUM('U18'!C16)</f>
        <v>4</v>
      </c>
    </row>
    <row r="27" spans="1:15" ht="16.5" thickBot="1">
      <c r="A27" s="14" t="s">
        <v>40</v>
      </c>
      <c r="B27" s="19" t="s">
        <v>235</v>
      </c>
      <c r="C27" s="20">
        <f>SUM('U10'!C17)</f>
        <v>29</v>
      </c>
      <c r="E27" s="14" t="s">
        <v>40</v>
      </c>
      <c r="F27" s="25" t="s">
        <v>58</v>
      </c>
      <c r="G27" s="20">
        <f>SUM('U12'!C17)</f>
        <v>38</v>
      </c>
      <c r="I27" s="14" t="s">
        <v>40</v>
      </c>
      <c r="J27" s="25" t="s">
        <v>32</v>
      </c>
      <c r="K27" s="20">
        <f>SUM('U14'!C17)</f>
        <v>10</v>
      </c>
      <c r="M27" s="15" t="s">
        <v>40</v>
      </c>
      <c r="N27" s="26" t="s">
        <v>246</v>
      </c>
      <c r="O27" s="22">
        <f>SUM('U18'!C17)</f>
        <v>4</v>
      </c>
    </row>
    <row r="28" spans="1:11" ht="15.75">
      <c r="A28" s="14" t="s">
        <v>41</v>
      </c>
      <c r="B28" s="19" t="s">
        <v>198</v>
      </c>
      <c r="C28" s="20">
        <f>SUM('U10'!C18)</f>
        <v>28</v>
      </c>
      <c r="E28" s="14" t="s">
        <v>41</v>
      </c>
      <c r="F28" s="25" t="s">
        <v>76</v>
      </c>
      <c r="G28" s="20">
        <f>SUM('U12'!C18)</f>
        <v>34</v>
      </c>
      <c r="I28" s="14" t="s">
        <v>41</v>
      </c>
      <c r="J28" s="25" t="s">
        <v>246</v>
      </c>
      <c r="K28" s="20">
        <f>SUM('U14'!C18)</f>
        <v>9</v>
      </c>
    </row>
    <row r="29" spans="1:11" ht="15.75">
      <c r="A29" s="14" t="s">
        <v>42</v>
      </c>
      <c r="B29" s="19" t="s">
        <v>96</v>
      </c>
      <c r="C29" s="20">
        <f>SUM('U10'!C19)</f>
        <v>27</v>
      </c>
      <c r="E29" s="14" t="s">
        <v>42</v>
      </c>
      <c r="F29" s="25" t="s">
        <v>156</v>
      </c>
      <c r="G29" s="20">
        <f>SUM('U12'!C19)</f>
        <v>31</v>
      </c>
      <c r="I29" s="14" t="s">
        <v>42</v>
      </c>
      <c r="J29" s="25" t="s">
        <v>34</v>
      </c>
      <c r="K29" s="20">
        <f>SUM('U14'!C19)</f>
        <v>8</v>
      </c>
    </row>
    <row r="30" spans="1:11" ht="15.75">
      <c r="A30" s="14" t="s">
        <v>43</v>
      </c>
      <c r="B30" s="19" t="s">
        <v>124</v>
      </c>
      <c r="C30" s="20">
        <f>SUM('U10'!C20)</f>
        <v>25</v>
      </c>
      <c r="E30" s="14" t="s">
        <v>43</v>
      </c>
      <c r="F30" s="25" t="s">
        <v>146</v>
      </c>
      <c r="G30" s="20">
        <f>SUM('U12'!C20)</f>
        <v>30</v>
      </c>
      <c r="I30" s="14" t="s">
        <v>43</v>
      </c>
      <c r="J30" s="25" t="s">
        <v>37</v>
      </c>
      <c r="K30" s="20">
        <f>SUM('U14'!C20)</f>
        <v>8</v>
      </c>
    </row>
    <row r="31" spans="1:11" ht="15.75">
      <c r="A31" s="14" t="s">
        <v>44</v>
      </c>
      <c r="B31" s="19" t="s">
        <v>177</v>
      </c>
      <c r="C31" s="20">
        <f>SUM('U10'!C21)</f>
        <v>24</v>
      </c>
      <c r="E31" s="14" t="s">
        <v>44</v>
      </c>
      <c r="F31" s="25" t="s">
        <v>149</v>
      </c>
      <c r="G31" s="20">
        <f>SUM('U12'!C21)</f>
        <v>30</v>
      </c>
      <c r="I31" s="14" t="s">
        <v>44</v>
      </c>
      <c r="J31" s="25" t="s">
        <v>143</v>
      </c>
      <c r="K31" s="20">
        <f>SUM('U14'!C21)</f>
        <v>8</v>
      </c>
    </row>
    <row r="32" spans="1:11" ht="15.75">
      <c r="A32" s="14" t="s">
        <v>45</v>
      </c>
      <c r="B32" s="19" t="s">
        <v>94</v>
      </c>
      <c r="C32" s="20">
        <f>SUM('U10'!C22)</f>
        <v>22</v>
      </c>
      <c r="E32" s="14" t="s">
        <v>45</v>
      </c>
      <c r="F32" s="25" t="s">
        <v>148</v>
      </c>
      <c r="G32" s="20">
        <f>SUM('U12'!C22)</f>
        <v>28</v>
      </c>
      <c r="I32" s="14" t="s">
        <v>45</v>
      </c>
      <c r="J32" s="25" t="s">
        <v>280</v>
      </c>
      <c r="K32" s="20">
        <f>SUM('U14'!C22)</f>
        <v>8</v>
      </c>
    </row>
    <row r="33" spans="1:11" ht="15.75">
      <c r="A33" s="14" t="s">
        <v>46</v>
      </c>
      <c r="B33" s="19" t="s">
        <v>267</v>
      </c>
      <c r="C33" s="20">
        <f>SUM('U10'!C23)</f>
        <v>22</v>
      </c>
      <c r="E33" s="14" t="s">
        <v>46</v>
      </c>
      <c r="F33" s="25" t="s">
        <v>80</v>
      </c>
      <c r="G33" s="20">
        <f>SUM('U12'!C23)</f>
        <v>28</v>
      </c>
      <c r="I33" s="14" t="s">
        <v>46</v>
      </c>
      <c r="J33" s="25" t="s">
        <v>250</v>
      </c>
      <c r="K33" s="20">
        <f>SUM('U14'!C23)</f>
        <v>6</v>
      </c>
    </row>
    <row r="34" spans="1:11" ht="15.75">
      <c r="A34" s="14" t="s">
        <v>47</v>
      </c>
      <c r="B34" s="19" t="s">
        <v>84</v>
      </c>
      <c r="C34" s="20">
        <f>SUM('U10'!C24)</f>
        <v>21</v>
      </c>
      <c r="E34" s="14" t="s">
        <v>47</v>
      </c>
      <c r="F34" s="25" t="s">
        <v>64</v>
      </c>
      <c r="G34" s="20">
        <f>SUM('U12'!C24)</f>
        <v>26</v>
      </c>
      <c r="I34" s="14" t="s">
        <v>47</v>
      </c>
      <c r="J34" s="25" t="s">
        <v>249</v>
      </c>
      <c r="K34" s="20">
        <f>SUM('U14'!C24)</f>
        <v>6</v>
      </c>
    </row>
    <row r="35" spans="1:11" ht="15.75">
      <c r="A35" s="14" t="s">
        <v>48</v>
      </c>
      <c r="B35" s="19" t="s">
        <v>233</v>
      </c>
      <c r="C35" s="20">
        <f>SUM('U10'!C25)</f>
        <v>21</v>
      </c>
      <c r="E35" s="14" t="s">
        <v>48</v>
      </c>
      <c r="F35" s="25" t="s">
        <v>218</v>
      </c>
      <c r="G35" s="20">
        <f>SUM('U12'!C25)</f>
        <v>26</v>
      </c>
      <c r="I35" s="14" t="s">
        <v>48</v>
      </c>
      <c r="J35" s="25" t="s">
        <v>281</v>
      </c>
      <c r="K35" s="20">
        <f>SUM('U14'!C25)</f>
        <v>6</v>
      </c>
    </row>
    <row r="36" spans="1:11" ht="15.75">
      <c r="A36" s="14" t="s">
        <v>71</v>
      </c>
      <c r="B36" s="19" t="s">
        <v>224</v>
      </c>
      <c r="C36" s="20">
        <f>SUM('U10'!C26)</f>
        <v>20</v>
      </c>
      <c r="E36" s="14" t="s">
        <v>71</v>
      </c>
      <c r="F36" s="25" t="s">
        <v>248</v>
      </c>
      <c r="G36" s="20">
        <f>SUM('U12'!C26)</f>
        <v>25</v>
      </c>
      <c r="I36" s="14" t="s">
        <v>71</v>
      </c>
      <c r="J36" s="25" t="s">
        <v>282</v>
      </c>
      <c r="K36" s="20">
        <f>SUM('U14'!C26)</f>
        <v>5</v>
      </c>
    </row>
    <row r="37" spans="1:11" ht="15.75">
      <c r="A37" s="14" t="s">
        <v>72</v>
      </c>
      <c r="B37" s="19" t="s">
        <v>169</v>
      </c>
      <c r="C37" s="20">
        <f>SUM('U10'!C27)</f>
        <v>20</v>
      </c>
      <c r="E37" s="14" t="s">
        <v>72</v>
      </c>
      <c r="F37" s="25" t="s">
        <v>217</v>
      </c>
      <c r="G37" s="20">
        <f>SUM('U12'!C27)</f>
        <v>24</v>
      </c>
      <c r="I37" s="14" t="s">
        <v>72</v>
      </c>
      <c r="J37" s="25" t="s">
        <v>38</v>
      </c>
      <c r="K37" s="20">
        <f>SUM('U14'!C27)</f>
        <v>4</v>
      </c>
    </row>
    <row r="38" spans="1:11" ht="16.5" thickBot="1">
      <c r="A38" s="14" t="s">
        <v>73</v>
      </c>
      <c r="B38" s="19" t="s">
        <v>92</v>
      </c>
      <c r="C38" s="20">
        <f>SUM('U10'!C28)</f>
        <v>18</v>
      </c>
      <c r="E38" s="14" t="s">
        <v>73</v>
      </c>
      <c r="F38" s="25" t="s">
        <v>139</v>
      </c>
      <c r="G38" s="20">
        <f>SUM('U12'!C28)</f>
        <v>22</v>
      </c>
      <c r="I38" s="15" t="s">
        <v>73</v>
      </c>
      <c r="J38" s="26" t="s">
        <v>214</v>
      </c>
      <c r="K38" s="22">
        <f>SUM('U14'!C28)</f>
        <v>2</v>
      </c>
    </row>
    <row r="39" spans="1:7" ht="15.75">
      <c r="A39" s="14" t="s">
        <v>74</v>
      </c>
      <c r="B39" s="19" t="s">
        <v>196</v>
      </c>
      <c r="C39" s="20">
        <f>SUM('U10'!C29)</f>
        <v>18</v>
      </c>
      <c r="E39" s="14" t="s">
        <v>74</v>
      </c>
      <c r="F39" s="25" t="s">
        <v>60</v>
      </c>
      <c r="G39" s="20">
        <f>SUM('U12'!C29)</f>
        <v>22</v>
      </c>
    </row>
    <row r="40" spans="1:7" ht="15.75">
      <c r="A40" s="14" t="s">
        <v>75</v>
      </c>
      <c r="B40" s="19" t="s">
        <v>199</v>
      </c>
      <c r="C40" s="20">
        <f>SUM('U10'!C30)</f>
        <v>17</v>
      </c>
      <c r="E40" s="14" t="s">
        <v>75</v>
      </c>
      <c r="F40" s="25" t="s">
        <v>54</v>
      </c>
      <c r="G40" s="20">
        <f>SUM('U12'!C30)</f>
        <v>20</v>
      </c>
    </row>
    <row r="41" spans="1:7" ht="15.75">
      <c r="A41" s="14" t="s">
        <v>118</v>
      </c>
      <c r="B41" s="19" t="s">
        <v>179</v>
      </c>
      <c r="C41" s="20">
        <f>SUM('U10'!C31)</f>
        <v>14</v>
      </c>
      <c r="E41" s="14" t="s">
        <v>118</v>
      </c>
      <c r="F41" s="25" t="s">
        <v>66</v>
      </c>
      <c r="G41" s="20">
        <f>SUM('U12'!C31)</f>
        <v>16</v>
      </c>
    </row>
    <row r="42" spans="1:7" ht="15.75">
      <c r="A42" s="14" t="s">
        <v>119</v>
      </c>
      <c r="B42" s="19" t="s">
        <v>226</v>
      </c>
      <c r="C42" s="20">
        <f>SUM('U10'!C32)</f>
        <v>14</v>
      </c>
      <c r="E42" s="14" t="s">
        <v>119</v>
      </c>
      <c r="F42" s="25" t="s">
        <v>219</v>
      </c>
      <c r="G42" s="20">
        <f>SUM('U12'!C32)</f>
        <v>16</v>
      </c>
    </row>
    <row r="43" spans="1:7" ht="15.75">
      <c r="A43" s="14" t="s">
        <v>121</v>
      </c>
      <c r="B43" s="19" t="s">
        <v>237</v>
      </c>
      <c r="C43" s="20">
        <f>SUM('U10'!C33)</f>
        <v>14</v>
      </c>
      <c r="E43" s="14" t="s">
        <v>121</v>
      </c>
      <c r="F43" s="25" t="s">
        <v>220</v>
      </c>
      <c r="G43" s="20">
        <f>SUM('U12'!C33)</f>
        <v>16</v>
      </c>
    </row>
    <row r="44" spans="1:7" ht="15.75">
      <c r="A44" s="14" t="s">
        <v>123</v>
      </c>
      <c r="B44" s="19" t="s">
        <v>135</v>
      </c>
      <c r="C44" s="20">
        <f>SUM('U10'!C34)</f>
        <v>12</v>
      </c>
      <c r="E44" s="14" t="s">
        <v>123</v>
      </c>
      <c r="F44" s="25" t="s">
        <v>67</v>
      </c>
      <c r="G44" s="20">
        <f>SUM('U12'!C34)</f>
        <v>14</v>
      </c>
    </row>
    <row r="45" spans="1:7" ht="15.75">
      <c r="A45" s="14" t="s">
        <v>126</v>
      </c>
      <c r="B45" s="19" t="s">
        <v>227</v>
      </c>
      <c r="C45" s="20">
        <f>SUM('U10'!C35)</f>
        <v>12</v>
      </c>
      <c r="E45" s="14" t="s">
        <v>126</v>
      </c>
      <c r="F45" s="25" t="s">
        <v>83</v>
      </c>
      <c r="G45" s="20">
        <f>SUM('U12'!C35)</f>
        <v>14</v>
      </c>
    </row>
    <row r="46" spans="1:7" ht="15.75">
      <c r="A46" s="14" t="s">
        <v>127</v>
      </c>
      <c r="B46" s="19" t="s">
        <v>163</v>
      </c>
      <c r="C46" s="20">
        <f>SUM('U10'!C36)</f>
        <v>11</v>
      </c>
      <c r="E46" s="14" t="s">
        <v>127</v>
      </c>
      <c r="F46" s="25" t="s">
        <v>221</v>
      </c>
      <c r="G46" s="20">
        <f>SUM('U12'!C36)</f>
        <v>14</v>
      </c>
    </row>
    <row r="47" spans="1:7" ht="15.75">
      <c r="A47" s="14" t="s">
        <v>128</v>
      </c>
      <c r="B47" s="19" t="s">
        <v>164</v>
      </c>
      <c r="C47" s="20">
        <f>SUM('U10'!C37)</f>
        <v>11</v>
      </c>
      <c r="E47" s="14" t="s">
        <v>128</v>
      </c>
      <c r="F47" s="25" t="s">
        <v>252</v>
      </c>
      <c r="G47" s="20">
        <f>SUM('U12'!C37)</f>
        <v>12</v>
      </c>
    </row>
    <row r="48" spans="1:7" ht="15.75">
      <c r="A48" s="14" t="s">
        <v>129</v>
      </c>
      <c r="B48" s="19" t="s">
        <v>85</v>
      </c>
      <c r="C48" s="20">
        <f>SUM('U10'!C38)</f>
        <v>10</v>
      </c>
      <c r="E48" s="14" t="s">
        <v>129</v>
      </c>
      <c r="F48" s="25" t="s">
        <v>53</v>
      </c>
      <c r="G48" s="20">
        <f>SUM('U12'!C38)</f>
        <v>11</v>
      </c>
    </row>
    <row r="49" spans="1:7" ht="15.75">
      <c r="A49" s="14" t="s">
        <v>130</v>
      </c>
      <c r="B49" s="19" t="s">
        <v>86</v>
      </c>
      <c r="C49" s="20">
        <f>SUM('U10'!C39)</f>
        <v>10</v>
      </c>
      <c r="E49" s="14" t="s">
        <v>130</v>
      </c>
      <c r="F49" s="25" t="s">
        <v>189</v>
      </c>
      <c r="G49" s="20">
        <f>SUM('U12'!C39)</f>
        <v>11</v>
      </c>
    </row>
    <row r="50" spans="1:7" ht="15.75">
      <c r="A50" s="14" t="s">
        <v>131</v>
      </c>
      <c r="B50" s="19" t="s">
        <v>87</v>
      </c>
      <c r="C50" s="20">
        <f>SUM('U10'!C40)</f>
        <v>10</v>
      </c>
      <c r="E50" s="14" t="s">
        <v>131</v>
      </c>
      <c r="F50" s="25" t="s">
        <v>56</v>
      </c>
      <c r="G50" s="20">
        <f>SUM('U12'!C40)</f>
        <v>10</v>
      </c>
    </row>
    <row r="51" spans="1:7" ht="15.75">
      <c r="A51" s="14" t="s">
        <v>154</v>
      </c>
      <c r="B51" s="19" t="s">
        <v>117</v>
      </c>
      <c r="C51" s="20">
        <f>SUM('U10'!C41)</f>
        <v>10</v>
      </c>
      <c r="E51" s="14" t="s">
        <v>154</v>
      </c>
      <c r="F51" s="25" t="s">
        <v>57</v>
      </c>
      <c r="G51" s="20">
        <f>SUM('U12'!C41)</f>
        <v>10</v>
      </c>
    </row>
    <row r="52" spans="1:7" ht="15.75">
      <c r="A52" s="14" t="s">
        <v>155</v>
      </c>
      <c r="B52" s="19" t="s">
        <v>120</v>
      </c>
      <c r="C52" s="20">
        <f>SUM('U10'!C42)</f>
        <v>10</v>
      </c>
      <c r="E52" s="14" t="s">
        <v>155</v>
      </c>
      <c r="F52" s="25" t="s">
        <v>145</v>
      </c>
      <c r="G52" s="20">
        <f>SUM('U12'!C42)</f>
        <v>10</v>
      </c>
    </row>
    <row r="53" spans="1:7" ht="15.75">
      <c r="A53" s="14" t="s">
        <v>158</v>
      </c>
      <c r="B53" s="19" t="s">
        <v>168</v>
      </c>
      <c r="C53" s="20">
        <f>SUM('U10'!C43)</f>
        <v>10</v>
      </c>
      <c r="E53" s="14" t="s">
        <v>158</v>
      </c>
      <c r="F53" s="25" t="s">
        <v>147</v>
      </c>
      <c r="G53" s="20">
        <f>SUM('U12'!C43)</f>
        <v>10</v>
      </c>
    </row>
    <row r="54" spans="1:7" ht="15.75">
      <c r="A54" s="14" t="s">
        <v>159</v>
      </c>
      <c r="B54" s="19" t="s">
        <v>200</v>
      </c>
      <c r="C54" s="20">
        <f>SUM('U10'!C44)</f>
        <v>10</v>
      </c>
      <c r="E54" s="14" t="s">
        <v>159</v>
      </c>
      <c r="F54" s="25" t="s">
        <v>81</v>
      </c>
      <c r="G54" s="20">
        <f>SUM('U12'!C44)</f>
        <v>10</v>
      </c>
    </row>
    <row r="55" spans="1:7" ht="15.75">
      <c r="A55" s="14" t="s">
        <v>160</v>
      </c>
      <c r="B55" s="19" t="s">
        <v>259</v>
      </c>
      <c r="C55" s="20">
        <f>SUM('U10'!C45)</f>
        <v>10</v>
      </c>
      <c r="E55" s="14" t="s">
        <v>160</v>
      </c>
      <c r="F55" s="25" t="s">
        <v>247</v>
      </c>
      <c r="G55" s="20">
        <f>SUM('U12'!C45)</f>
        <v>10</v>
      </c>
    </row>
    <row r="56" spans="1:7" ht="15.75">
      <c r="A56" s="14" t="s">
        <v>161</v>
      </c>
      <c r="B56" s="19" t="s">
        <v>90</v>
      </c>
      <c r="C56" s="20">
        <f>SUM('U10'!C46)</f>
        <v>9</v>
      </c>
      <c r="E56" s="14" t="s">
        <v>161</v>
      </c>
      <c r="F56" s="25" t="s">
        <v>63</v>
      </c>
      <c r="G56" s="20">
        <f>SUM('U12'!C46)</f>
        <v>9</v>
      </c>
    </row>
    <row r="57" spans="1:7" ht="15.75">
      <c r="A57" s="14" t="s">
        <v>162</v>
      </c>
      <c r="B57" s="19" t="s">
        <v>122</v>
      </c>
      <c r="C57" s="20">
        <f>SUM('U10'!C47)</f>
        <v>9</v>
      </c>
      <c r="E57" s="14" t="s">
        <v>162</v>
      </c>
      <c r="F57" s="25" t="s">
        <v>140</v>
      </c>
      <c r="G57" s="20">
        <f>SUM('U12'!C47)</f>
        <v>8</v>
      </c>
    </row>
    <row r="58" spans="1:7" ht="15.75">
      <c r="A58" s="14" t="s">
        <v>170</v>
      </c>
      <c r="B58" s="19" t="s">
        <v>165</v>
      </c>
      <c r="C58" s="20">
        <f>SUM('U10'!C48)</f>
        <v>9</v>
      </c>
      <c r="E58" s="14" t="s">
        <v>170</v>
      </c>
      <c r="F58" s="25" t="s">
        <v>150</v>
      </c>
      <c r="G58" s="20">
        <f>SUM('U12'!C48)</f>
        <v>8</v>
      </c>
    </row>
    <row r="59" spans="1:7" ht="15.75">
      <c r="A59" s="14" t="s">
        <v>171</v>
      </c>
      <c r="B59" s="19" t="s">
        <v>166</v>
      </c>
      <c r="C59" s="20">
        <f>SUM('U10'!C49)</f>
        <v>9</v>
      </c>
      <c r="E59" s="14" t="s">
        <v>171</v>
      </c>
      <c r="F59" s="25" t="s">
        <v>222</v>
      </c>
      <c r="G59" s="20">
        <f>SUM('U12'!C49)</f>
        <v>8</v>
      </c>
    </row>
    <row r="60" spans="1:7" ht="15.75">
      <c r="A60" s="14" t="s">
        <v>172</v>
      </c>
      <c r="B60" s="19" t="s">
        <v>185</v>
      </c>
      <c r="C60" s="20">
        <f>SUM('U10'!C50)</f>
        <v>9</v>
      </c>
      <c r="E60" s="14" t="s">
        <v>172</v>
      </c>
      <c r="F60" s="25" t="s">
        <v>253</v>
      </c>
      <c r="G60" s="20">
        <f>SUM('U12'!C50)</f>
        <v>8</v>
      </c>
    </row>
    <row r="61" spans="1:7" ht="15.75">
      <c r="A61" s="14" t="s">
        <v>173</v>
      </c>
      <c r="B61" s="19" t="s">
        <v>197</v>
      </c>
      <c r="C61" s="20">
        <f>SUM('U10'!C51)</f>
        <v>9</v>
      </c>
      <c r="E61" s="14" t="s">
        <v>173</v>
      </c>
      <c r="F61" s="25" t="s">
        <v>254</v>
      </c>
      <c r="G61" s="20">
        <f>SUM('U12'!C51)</f>
        <v>8</v>
      </c>
    </row>
    <row r="62" spans="1:7" ht="15.75">
      <c r="A62" s="14" t="s">
        <v>174</v>
      </c>
      <c r="B62" s="19" t="s">
        <v>265</v>
      </c>
      <c r="C62" s="20">
        <f>SUM('U10'!C52)</f>
        <v>9</v>
      </c>
      <c r="E62" s="14" t="s">
        <v>174</v>
      </c>
      <c r="F62" s="25" t="s">
        <v>283</v>
      </c>
      <c r="G62" s="20">
        <f>SUM('U12'!C52)</f>
        <v>8</v>
      </c>
    </row>
    <row r="63" spans="1:7" ht="15.75">
      <c r="A63" s="14" t="s">
        <v>180</v>
      </c>
      <c r="B63" s="19" t="s">
        <v>266</v>
      </c>
      <c r="C63" s="20">
        <f>SUM('U10'!C53)</f>
        <v>9</v>
      </c>
      <c r="E63" s="14" t="s">
        <v>180</v>
      </c>
      <c r="F63" s="25" t="s">
        <v>151</v>
      </c>
      <c r="G63" s="20">
        <f>SUM('U12'!C53)</f>
        <v>7</v>
      </c>
    </row>
    <row r="64" spans="1:7" ht="15.75">
      <c r="A64" s="14" t="s">
        <v>181</v>
      </c>
      <c r="B64" s="19" t="s">
        <v>93</v>
      </c>
      <c r="C64" s="20">
        <f>SUM('U10'!C54)</f>
        <v>8</v>
      </c>
      <c r="E64" s="14" t="s">
        <v>181</v>
      </c>
      <c r="F64" s="25" t="s">
        <v>152</v>
      </c>
      <c r="G64" s="20">
        <f>SUM('U12'!C54)</f>
        <v>7</v>
      </c>
    </row>
    <row r="65" spans="1:7" ht="15.75">
      <c r="A65" s="14" t="s">
        <v>182</v>
      </c>
      <c r="B65" s="19" t="s">
        <v>95</v>
      </c>
      <c r="C65" s="20">
        <f>SUM('U10'!C55)</f>
        <v>8</v>
      </c>
      <c r="E65" s="14" t="s">
        <v>182</v>
      </c>
      <c r="F65" s="25" t="s">
        <v>255</v>
      </c>
      <c r="G65" s="20">
        <f>SUM('U12'!C55)</f>
        <v>7</v>
      </c>
    </row>
    <row r="66" spans="1:7" ht="15.75">
      <c r="A66" s="14" t="s">
        <v>186</v>
      </c>
      <c r="B66" s="19" t="s">
        <v>228</v>
      </c>
      <c r="C66" s="20">
        <f>SUM('U10'!C56)</f>
        <v>8</v>
      </c>
      <c r="E66" s="14" t="s">
        <v>186</v>
      </c>
      <c r="F66" s="25" t="s">
        <v>284</v>
      </c>
      <c r="G66" s="20">
        <f>SUM('U12'!C56)</f>
        <v>7</v>
      </c>
    </row>
    <row r="67" spans="1:7" ht="15.75">
      <c r="A67" s="14" t="s">
        <v>190</v>
      </c>
      <c r="B67" s="19" t="s">
        <v>239</v>
      </c>
      <c r="C67" s="20">
        <f>SUM('U10'!C57)</f>
        <v>8</v>
      </c>
      <c r="E67" s="14" t="s">
        <v>190</v>
      </c>
      <c r="F67" s="25" t="s">
        <v>68</v>
      </c>
      <c r="G67" s="20">
        <f>SUM('U12'!C57)</f>
        <v>6</v>
      </c>
    </row>
    <row r="68" spans="1:7" ht="15.75">
      <c r="A68" s="14" t="s">
        <v>191</v>
      </c>
      <c r="B68" s="19" t="s">
        <v>268</v>
      </c>
      <c r="C68" s="20">
        <f>SUM('U10'!C58)</f>
        <v>8</v>
      </c>
      <c r="E68" s="14" t="s">
        <v>191</v>
      </c>
      <c r="F68" s="25" t="s">
        <v>69</v>
      </c>
      <c r="G68" s="20">
        <f>SUM('U12'!C58)</f>
        <v>6</v>
      </c>
    </row>
    <row r="69" spans="1:7" ht="15.75">
      <c r="A69" s="14" t="s">
        <v>192</v>
      </c>
      <c r="B69" s="19" t="s">
        <v>269</v>
      </c>
      <c r="C69" s="20">
        <f>SUM('U10'!C59)</f>
        <v>8</v>
      </c>
      <c r="E69" s="14" t="s">
        <v>192</v>
      </c>
      <c r="F69" s="25" t="s">
        <v>256</v>
      </c>
      <c r="G69" s="20">
        <f>SUM('U12'!C59)</f>
        <v>6</v>
      </c>
    </row>
    <row r="70" spans="1:7" ht="15.75">
      <c r="A70" s="14" t="s">
        <v>193</v>
      </c>
      <c r="B70" s="19" t="s">
        <v>270</v>
      </c>
      <c r="C70" s="20">
        <f>SUM('U10'!C60)</f>
        <v>8</v>
      </c>
      <c r="E70" s="14" t="s">
        <v>193</v>
      </c>
      <c r="F70" s="25" t="s">
        <v>157</v>
      </c>
      <c r="G70" s="20">
        <f>SUM('U12'!C60)</f>
        <v>5</v>
      </c>
    </row>
    <row r="71" spans="1:7" ht="15.75">
      <c r="A71" s="14" t="s">
        <v>194</v>
      </c>
      <c r="B71" s="19" t="s">
        <v>285</v>
      </c>
      <c r="C71" s="20">
        <f>SUM('U10'!C61)</f>
        <v>8</v>
      </c>
      <c r="E71" s="14" t="s">
        <v>194</v>
      </c>
      <c r="F71" s="25" t="s">
        <v>70</v>
      </c>
      <c r="G71" s="20">
        <f>SUM('U12'!C61)</f>
        <v>4</v>
      </c>
    </row>
    <row r="72" spans="1:7" ht="15.75">
      <c r="A72" s="14" t="s">
        <v>195</v>
      </c>
      <c r="B72" s="19" t="s">
        <v>97</v>
      </c>
      <c r="C72" s="20">
        <f>SUM('U10'!C62)</f>
        <v>7</v>
      </c>
      <c r="E72" s="14" t="s">
        <v>195</v>
      </c>
      <c r="F72" s="25" t="s">
        <v>142</v>
      </c>
      <c r="G72" s="20">
        <f>SUM('U12'!C62)</f>
        <v>4</v>
      </c>
    </row>
    <row r="73" spans="1:7" ht="15.75">
      <c r="A73" s="14" t="s">
        <v>204</v>
      </c>
      <c r="B73" s="19" t="s">
        <v>98</v>
      </c>
      <c r="C73" s="20">
        <f>SUM('U10'!C63)</f>
        <v>7</v>
      </c>
      <c r="E73" s="14" t="s">
        <v>204</v>
      </c>
      <c r="F73" s="25" t="s">
        <v>223</v>
      </c>
      <c r="G73" s="20">
        <f>SUM('U12'!C63)</f>
        <v>4</v>
      </c>
    </row>
    <row r="74" spans="1:7" ht="15.75">
      <c r="A74" s="14" t="s">
        <v>205</v>
      </c>
      <c r="B74" s="19" t="s">
        <v>125</v>
      </c>
      <c r="C74" s="20">
        <f>SUM('U10'!C64)</f>
        <v>7</v>
      </c>
      <c r="E74" s="14" t="s">
        <v>205</v>
      </c>
      <c r="F74" s="25" t="s">
        <v>257</v>
      </c>
      <c r="G74" s="20">
        <f>SUM('U12'!C64)</f>
        <v>4</v>
      </c>
    </row>
    <row r="75" spans="1:7" ht="16.5" thickBot="1">
      <c r="A75" s="14" t="s">
        <v>225</v>
      </c>
      <c r="B75" s="19" t="s">
        <v>132</v>
      </c>
      <c r="C75" s="20">
        <f>SUM('U10'!C65)</f>
        <v>7</v>
      </c>
      <c r="E75" s="15" t="s">
        <v>225</v>
      </c>
      <c r="F75" s="26" t="s">
        <v>258</v>
      </c>
      <c r="G75" s="22">
        <f>SUM('U12'!C65)</f>
        <v>4</v>
      </c>
    </row>
    <row r="76" spans="1:3" ht="15.75">
      <c r="A76" s="14" t="s">
        <v>229</v>
      </c>
      <c r="B76" s="19" t="s">
        <v>175</v>
      </c>
      <c r="C76" s="20">
        <f>SUM('U10'!C66)</f>
        <v>7</v>
      </c>
    </row>
    <row r="77" spans="1:3" ht="15.75">
      <c r="A77" s="14" t="s">
        <v>230</v>
      </c>
      <c r="B77" s="19" t="s">
        <v>176</v>
      </c>
      <c r="C77" s="20">
        <f>SUM('U10'!C67)</f>
        <v>7</v>
      </c>
    </row>
    <row r="78" spans="1:3" ht="15.75">
      <c r="A78" s="14" t="s">
        <v>231</v>
      </c>
      <c r="B78" s="19" t="s">
        <v>178</v>
      </c>
      <c r="C78" s="20">
        <f>SUM('U10'!C68)</f>
        <v>7</v>
      </c>
    </row>
    <row r="79" spans="1:3" ht="15.75">
      <c r="A79" s="14" t="s">
        <v>232</v>
      </c>
      <c r="B79" s="19" t="s">
        <v>201</v>
      </c>
      <c r="C79" s="20">
        <f>SUM('U10'!C69)</f>
        <v>7</v>
      </c>
    </row>
    <row r="80" spans="1:3" ht="15.75">
      <c r="A80" s="14" t="s">
        <v>234</v>
      </c>
      <c r="B80" s="19" t="s">
        <v>241</v>
      </c>
      <c r="C80" s="20">
        <f>SUM('U10'!C70)</f>
        <v>7</v>
      </c>
    </row>
    <row r="81" spans="1:3" ht="15.75">
      <c r="A81" s="14" t="s">
        <v>236</v>
      </c>
      <c r="B81" s="19" t="s">
        <v>243</v>
      </c>
      <c r="C81" s="20">
        <f>SUM('U10'!C71)</f>
        <v>7</v>
      </c>
    </row>
    <row r="82" spans="1:3" ht="15.75">
      <c r="A82" s="14" t="s">
        <v>238</v>
      </c>
      <c r="B82" s="19" t="s">
        <v>287</v>
      </c>
      <c r="C82" s="20">
        <f>SUM('U10'!C72)</f>
        <v>7</v>
      </c>
    </row>
    <row r="83" spans="1:3" ht="15.75">
      <c r="A83" s="14" t="s">
        <v>240</v>
      </c>
      <c r="B83" s="19" t="s">
        <v>99</v>
      </c>
      <c r="C83" s="20">
        <f>SUM('U10'!C73)</f>
        <v>6</v>
      </c>
    </row>
    <row r="84" spans="1:3" ht="15.75">
      <c r="A84" s="14" t="s">
        <v>242</v>
      </c>
      <c r="B84" s="19" t="s">
        <v>101</v>
      </c>
      <c r="C84" s="20">
        <f>SUM('U10'!C74)</f>
        <v>6</v>
      </c>
    </row>
    <row r="85" spans="1:3" ht="15.75">
      <c r="A85" s="14" t="s">
        <v>244</v>
      </c>
      <c r="B85" s="19" t="s">
        <v>133</v>
      </c>
      <c r="C85" s="20">
        <f>SUM('U10'!C75)</f>
        <v>6</v>
      </c>
    </row>
    <row r="86" spans="1:3" ht="15.75">
      <c r="A86" s="14" t="s">
        <v>260</v>
      </c>
      <c r="B86" s="19" t="s">
        <v>183</v>
      </c>
      <c r="C86" s="20">
        <f>SUM('U10'!C76)</f>
        <v>6</v>
      </c>
    </row>
    <row r="87" spans="1:3" ht="15.75">
      <c r="A87" s="14" t="s">
        <v>261</v>
      </c>
      <c r="B87" s="19" t="s">
        <v>275</v>
      </c>
      <c r="C87" s="20">
        <f>SUM('U10'!C77)</f>
        <v>6</v>
      </c>
    </row>
    <row r="88" spans="1:3" ht="15.75">
      <c r="A88" s="14" t="s">
        <v>262</v>
      </c>
      <c r="B88" s="19" t="s">
        <v>276</v>
      </c>
      <c r="C88" s="20">
        <f>SUM('U10'!C78)</f>
        <v>6</v>
      </c>
    </row>
    <row r="89" spans="1:3" ht="15.75">
      <c r="A89" s="14" t="s">
        <v>263</v>
      </c>
      <c r="B89" s="19" t="s">
        <v>277</v>
      </c>
      <c r="C89" s="20">
        <f>SUM('U10'!C79)</f>
        <v>6</v>
      </c>
    </row>
    <row r="90" spans="1:3" ht="15.75">
      <c r="A90" s="14" t="s">
        <v>264</v>
      </c>
      <c r="B90" s="19" t="s">
        <v>289</v>
      </c>
      <c r="C90" s="20">
        <f>SUM('U10'!C80)</f>
        <v>6</v>
      </c>
    </row>
    <row r="91" spans="1:3" ht="15.75">
      <c r="A91" s="14" t="s">
        <v>271</v>
      </c>
      <c r="B91" s="19" t="s">
        <v>102</v>
      </c>
      <c r="C91" s="20">
        <f>SUM('U10'!C81)</f>
        <v>5</v>
      </c>
    </row>
    <row r="92" spans="1:3" ht="15.75">
      <c r="A92" s="14" t="s">
        <v>272</v>
      </c>
      <c r="B92" s="19" t="s">
        <v>134</v>
      </c>
      <c r="C92" s="20">
        <f>SUM('U10'!C82)</f>
        <v>5</v>
      </c>
    </row>
    <row r="93" spans="1:3" ht="15.75">
      <c r="A93" s="14" t="s">
        <v>273</v>
      </c>
      <c r="B93" s="19" t="s">
        <v>279</v>
      </c>
      <c r="C93" s="20">
        <f>SUM('U10'!C83)</f>
        <v>5</v>
      </c>
    </row>
    <row r="94" spans="1:3" ht="15.75">
      <c r="A94" s="14" t="s">
        <v>274</v>
      </c>
      <c r="B94" s="19" t="s">
        <v>103</v>
      </c>
      <c r="C94" s="20">
        <f>SUM('U10'!C84)</f>
        <v>4</v>
      </c>
    </row>
    <row r="95" spans="1:3" ht="15.75">
      <c r="A95" s="14" t="s">
        <v>278</v>
      </c>
      <c r="B95" s="19" t="s">
        <v>136</v>
      </c>
      <c r="C95" s="20">
        <f>SUM('U10'!C85)</f>
        <v>4</v>
      </c>
    </row>
    <row r="96" spans="1:3" ht="15.75">
      <c r="A96" s="14" t="s">
        <v>286</v>
      </c>
      <c r="B96" s="19" t="s">
        <v>184</v>
      </c>
      <c r="C96" s="20">
        <f>SUM('U10'!C86)</f>
        <v>4</v>
      </c>
    </row>
    <row r="97" spans="1:3" ht="15.75">
      <c r="A97" s="14" t="s">
        <v>288</v>
      </c>
      <c r="B97" s="19" t="s">
        <v>202</v>
      </c>
      <c r="C97" s="20">
        <f>SUM('U10'!C87)</f>
        <v>4</v>
      </c>
    </row>
    <row r="98" spans="1:3" ht="15.75">
      <c r="A98" s="14" t="s">
        <v>290</v>
      </c>
      <c r="B98" s="19" t="s">
        <v>203</v>
      </c>
      <c r="C98" s="20">
        <f>SUM('U10'!C88)</f>
        <v>4</v>
      </c>
    </row>
    <row r="99" spans="1:3" ht="16.5" thickBot="1">
      <c r="A99" s="15" t="s">
        <v>292</v>
      </c>
      <c r="B99" s="21" t="s">
        <v>291</v>
      </c>
      <c r="C99" s="22">
        <f>SUM('U10'!C89)</f>
        <v>2</v>
      </c>
    </row>
  </sheetData>
  <mergeCells count="4">
    <mergeCell ref="A10:C10"/>
    <mergeCell ref="E10:G10"/>
    <mergeCell ref="I10:K10"/>
    <mergeCell ref="M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Holland</dc:creator>
  <cp:keywords/>
  <dc:description/>
  <cp:lastModifiedBy>Shari McGregor</cp:lastModifiedBy>
  <cp:lastPrinted>2007-10-09T06:09:41Z</cp:lastPrinted>
  <dcterms:created xsi:type="dcterms:W3CDTF">2006-11-15T10:05:07Z</dcterms:created>
  <dcterms:modified xsi:type="dcterms:W3CDTF">2007-11-28T08:08:38Z</dcterms:modified>
  <cp:category/>
  <cp:version/>
  <cp:contentType/>
  <cp:contentStatus/>
</cp:coreProperties>
</file>